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xlnm.Print_Titles" localSheetId="0">Sheet1!$5:$5</definedName>
  </definedNames>
  <calcPr calcId="152511"/>
</workbook>
</file>

<file path=xl/calcChain.xml><?xml version="1.0" encoding="utf-8"?>
<calcChain xmlns="http://schemas.openxmlformats.org/spreadsheetml/2006/main">
  <c r="F313" i="1" l="1"/>
  <c r="E313" i="1"/>
  <c r="E262" i="1"/>
  <c r="E248" i="1"/>
  <c r="F114" i="1" l="1"/>
  <c r="E114" i="1"/>
  <c r="F110" i="1"/>
  <c r="E110" i="1"/>
  <c r="F88" i="1"/>
  <c r="E88" i="1"/>
  <c r="F85" i="1"/>
  <c r="E85" i="1"/>
  <c r="F68" i="1"/>
  <c r="F61" i="1" s="1"/>
  <c r="E61" i="1"/>
  <c r="E9" i="1" l="1"/>
  <c r="E17" i="1"/>
  <c r="F17" i="1"/>
  <c r="F29" i="1" s="1"/>
  <c r="E29" i="1" l="1"/>
</calcChain>
</file>

<file path=xl/sharedStrings.xml><?xml version="1.0" encoding="utf-8"?>
<sst xmlns="http://schemas.openxmlformats.org/spreadsheetml/2006/main" count="739" uniqueCount="406">
  <si>
    <t>III. IZMJENE I DOPUNE PLANA RAZVOJNIH PROGRAMA SISAČKO-MOSLAVČAKE ŽUPANIJE ZA 2016. GODINU</t>
  </si>
  <si>
    <t>Strateški cilj</t>
  </si>
  <si>
    <t>Prioritet</t>
  </si>
  <si>
    <t>Program / Aktivnost / Projekt</t>
  </si>
  <si>
    <t>Naziv programa/aktivnosti/projekta</t>
  </si>
  <si>
    <t>Plan 2016.</t>
  </si>
  <si>
    <t>Izmjene i dopune plana za 2016. godinu</t>
  </si>
  <si>
    <t>Pokazatelj rezultata</t>
  </si>
  <si>
    <t>Polazna vrijednost</t>
  </si>
  <si>
    <t>Ciljana vrijednost 2016.</t>
  </si>
  <si>
    <t>Odgovornost za provedbu (Razdjel)</t>
  </si>
  <si>
    <t>UPRAVNI ODJEL ZA PROSVJETU, KULTURU I ŠPORT</t>
  </si>
  <si>
    <t>Program: 1004</t>
  </si>
  <si>
    <t>Program javnih potreba u športu</t>
  </si>
  <si>
    <t>002</t>
  </si>
  <si>
    <t>A100001</t>
  </si>
  <si>
    <t>Javne potrebe u športu</t>
  </si>
  <si>
    <t>Programske aktivnosti Zajednice športskih udruga i saveza</t>
  </si>
  <si>
    <t>Program: 1005</t>
  </si>
  <si>
    <t>Program javnih potreba u kulturi</t>
  </si>
  <si>
    <t>Javne potrebe u kulturi</t>
  </si>
  <si>
    <t>Obrađene sve pristigle prijave na Poziv za javne potrebe</t>
  </si>
  <si>
    <t>A100002</t>
  </si>
  <si>
    <t>Osnivanje muzeja Banovine</t>
  </si>
  <si>
    <t>Osnovan muzej Banovine</t>
  </si>
  <si>
    <t>A100003</t>
  </si>
  <si>
    <t>Obilježavanje 450 godina Sigetske bitke</t>
  </si>
  <si>
    <t>Obilježena obljetnica bitke</t>
  </si>
  <si>
    <t>K100001</t>
  </si>
  <si>
    <t>Obnova kulturne baštine Zrin i Gvozdansko</t>
  </si>
  <si>
    <t>Iznos sredstava uloženih u obnovu utvrda</t>
  </si>
  <si>
    <t>A100004</t>
  </si>
  <si>
    <t>Nagrade za smotre i natjecanja</t>
  </si>
  <si>
    <t>Broj udruga sudionika državnih natjecanja i smotri</t>
  </si>
  <si>
    <t>Program: 1006</t>
  </si>
  <si>
    <t>Program javnih potreba u tehničkoj kulturi</t>
  </si>
  <si>
    <t>Javne potrebe u tehničkoj kulturi</t>
  </si>
  <si>
    <t>Programske aktivnosti Zajednice tehničke kulture</t>
  </si>
  <si>
    <t>Program: 1001</t>
  </si>
  <si>
    <t>Program javnih potreba u školstvu</t>
  </si>
  <si>
    <t>A 100002</t>
  </si>
  <si>
    <t>Solidarnost u financiranju predškolskog odgoja</t>
  </si>
  <si>
    <t>Broj ustanova predškolskog odgoja i obrazovanja uključenih u subvencije</t>
  </si>
  <si>
    <t>A 100003</t>
  </si>
  <si>
    <t>Osnovno materijalno poslovanje škola</t>
  </si>
  <si>
    <t>Besprijekorno funkcioniranje školskih ustanova u kontekstu osnovnog materijalnog poslovanja</t>
  </si>
  <si>
    <t>A 100005</t>
  </si>
  <si>
    <t>Potpore učenicima i studentima</t>
  </si>
  <si>
    <t>Broj učenika i studenata obuhvaćenih potporama</t>
  </si>
  <si>
    <t>A 100006</t>
  </si>
  <si>
    <t>Potpore za aktivnosti iz povećanog pedagoškog standarda</t>
  </si>
  <si>
    <t>Broj pravnih i fizičkih osoba obuhvaćenih potporama</t>
  </si>
  <si>
    <t>A 100007</t>
  </si>
  <si>
    <t>Školska natjecanja i smotre</t>
  </si>
  <si>
    <t>Broj učenika obuhvaćenih sustavom natjecanja</t>
  </si>
  <si>
    <t>K 100002</t>
  </si>
  <si>
    <t xml:space="preserve">Ulaganje u objekte školstva </t>
  </si>
  <si>
    <t>Izgrađena škola sa sportskom dvoranom u Popovači i ulaganje u ostale objekte</t>
  </si>
  <si>
    <t>T 100004</t>
  </si>
  <si>
    <t>Osiguravanje pomoćnika u nastavi učenicima s teškoćama*</t>
  </si>
  <si>
    <t>Broj zaposlenih pomoćnika u nastavi</t>
  </si>
  <si>
    <t>A100008</t>
  </si>
  <si>
    <t>Mjere pronatalitetne politike - školstvo*</t>
  </si>
  <si>
    <t>Broj učenika obuhvaćenih mjerama</t>
  </si>
  <si>
    <t>K100003</t>
  </si>
  <si>
    <t>Obnova krova OŠ Popovača</t>
  </si>
  <si>
    <t>Obnovljen krov</t>
  </si>
  <si>
    <t>A100010</t>
  </si>
  <si>
    <t>Školska kuhinja*</t>
  </si>
  <si>
    <t xml:space="preserve">Broj osiguranih besplatnih školskih obroka </t>
  </si>
  <si>
    <t>* Ukupni iznos sredstva za ove mjere nalazi se u proračunima korisnika</t>
  </si>
  <si>
    <t>Ukupno:</t>
  </si>
  <si>
    <t>UPRAVNI ODJEL ZA ZDRAVSTVO, SOCIJALNU SKRB I BRANITELJE</t>
  </si>
  <si>
    <t>3. RAZVOJ LJUDSKIH RESURSA I VISOKOG DRUŠTVENOG STANDARDA</t>
  </si>
  <si>
    <t>P 3.3 Unapređenje zdravstvene i  socijalne infrastrukture i usluga</t>
  </si>
  <si>
    <t>Program javnih potreba u zdravstvu</t>
  </si>
  <si>
    <t>Program mjera zaštite pučanstva od zaraznih, masovnih, i nezaraznih bolesti</t>
  </si>
  <si>
    <t>Povećanje informacija o zdravstvenoj ispravnosti hrane i predmeta opće upotrebe</t>
  </si>
  <si>
    <t>-</t>
  </si>
  <si>
    <t>03</t>
  </si>
  <si>
    <t>Povećanje informacija o prisutnosti mikrobioloških agensa</t>
  </si>
  <si>
    <t>Povećanje informacija o zdravstvenoj ispravnosti vode za piće</t>
  </si>
  <si>
    <t>Nadzor vode za kupanje, sport i rekreaciju</t>
  </si>
  <si>
    <t xml:space="preserve">Praćenje kakvoće lokalnih površinskih voda </t>
  </si>
  <si>
    <t>Zdravstvene usluge mrtvozorstvo</t>
  </si>
  <si>
    <t>Financijski pokazatelji - ostvareni rashodi:                             1. mrtvozorenje 2. obdukcija 3. prijevoz</t>
  </si>
  <si>
    <t>Povećani zdravstveni standard</t>
  </si>
  <si>
    <t>Financijski pokazatelji, broj intervencija</t>
  </si>
  <si>
    <t>Program ranog otkrivanja raka dojke</t>
  </si>
  <si>
    <t>Broj usluga</t>
  </si>
  <si>
    <t>A100005</t>
  </si>
  <si>
    <t>Program za Rome</t>
  </si>
  <si>
    <t>Povećanje cjepnog obuhvata djece</t>
  </si>
  <si>
    <t>DDD usluge</t>
  </si>
  <si>
    <t>A100006</t>
  </si>
  <si>
    <t>Program prevencije ovisnosti</t>
  </si>
  <si>
    <t>Financijski pokazatelji</t>
  </si>
  <si>
    <t>A100007</t>
  </si>
  <si>
    <t>Financiranje programa intervencijskog zbrinjavanja miokarda</t>
  </si>
  <si>
    <t>Broj intervencija</t>
  </si>
  <si>
    <t>Program psiho i socioterapije branitelja oboljelih od PTSP-a</t>
  </si>
  <si>
    <t>Broj pacijenata</t>
  </si>
  <si>
    <t>A100009</t>
  </si>
  <si>
    <t>Program logopedskog tretmana djece</t>
  </si>
  <si>
    <t>Projekti udruga</t>
  </si>
  <si>
    <t>A100012</t>
  </si>
  <si>
    <t>Financiranje uprava domova zdravlja</t>
  </si>
  <si>
    <t>A100013</t>
  </si>
  <si>
    <t>Pokroviteljstvo skupova iz područja zdravstva</t>
  </si>
  <si>
    <t>A100014</t>
  </si>
  <si>
    <t>Sudjelovanje u projektu "Rukovođenje i upravljanje zdravljem"</t>
  </si>
  <si>
    <t>A100015</t>
  </si>
  <si>
    <t>Projekt HMP u srednjim školama</t>
  </si>
  <si>
    <t>Broj srednjih škola obuhvaćenih projektom</t>
  </si>
  <si>
    <t>A100016</t>
  </si>
  <si>
    <t>Pokriće dospjelih nepodmirenih obveza zdr. Ustanova</t>
  </si>
  <si>
    <t>A100017</t>
  </si>
  <si>
    <t>Projekt palijativne zdravstvene skrbi</t>
  </si>
  <si>
    <t>Uspješno stručno osposobljavanje</t>
  </si>
  <si>
    <t>A100019</t>
  </si>
  <si>
    <t>Monitoring radioaktivnih voda</t>
  </si>
  <si>
    <t>Rezultati analiza</t>
  </si>
  <si>
    <t>Ulaganje u zdravstvene objekte</t>
  </si>
  <si>
    <t>Financijski pokazatelji i nabavljena oprema</t>
  </si>
  <si>
    <t>Minimalni financijski standard</t>
  </si>
  <si>
    <t>Financiranje održavanja zdravstvnih ustanova</t>
  </si>
  <si>
    <t>K100002</t>
  </si>
  <si>
    <t>Financiranje ulaganja u zdravstvene ustanove</t>
  </si>
  <si>
    <t>Program javnih potreba u socijalnoj skrbi</t>
  </si>
  <si>
    <t>Program skrbi starih osoba</t>
  </si>
  <si>
    <t xml:space="preserve">Broj udruga koje provode programe  izvaninstitucionalne skrbi/ broj korisnika obuhvaćenih programom
</t>
  </si>
  <si>
    <t>Savjet za mlade</t>
  </si>
  <si>
    <t>Broj obilazaka, osnovani savjeti mladih u svm jedinicama lokalne samouprave SMŽ</t>
  </si>
  <si>
    <t>Programi i projekti udruga</t>
  </si>
  <si>
    <t>Broj udruga, uspješna realizacija programa, povećan broj financiranih županijskih udruga, uspostavljena koordinacija udruga u pružanju soc. usluga</t>
  </si>
  <si>
    <t>Program obilježavanja Dana branitelja</t>
  </si>
  <si>
    <t xml:space="preserve">Uspješna realizacija  Programa
</t>
  </si>
  <si>
    <t>Crveni križ SMŽ</t>
  </si>
  <si>
    <t>Uspješno realiziran program</t>
  </si>
  <si>
    <t>Pomoć socijalno ugroženim obiteljima</t>
  </si>
  <si>
    <t>Broj obitelji/samaca kojima je data pomoć, usmjeravanje pomoći na sve veći broj obitelji ugroženih deložacijom i beskućnicima</t>
  </si>
  <si>
    <t>Nacionalna strategija zaštite od nasilja u obitelji</t>
  </si>
  <si>
    <t xml:space="preserve">Radi smanjenja sredstava i zadržavanja dostignutih standarda u pružanju usluga udruga će usmjeriti aktivnosti na druge izvore sredstava, broj korisnika smještaja u Sigurnoj kući </t>
  </si>
  <si>
    <t>Nacionalna strategija izjednačavanja
 mogućnosti osoba s invaliditetom</t>
  </si>
  <si>
    <t>Broj osoba uključenih u program</t>
  </si>
  <si>
    <t>Program obilježavanja Dana antifašističke borbe</t>
  </si>
  <si>
    <t>Program obilježavanja Dana umirovljenika
 i osoba starije životne dobi SMŽ</t>
  </si>
  <si>
    <t>Broj učesnika u manifestaciji</t>
  </si>
  <si>
    <t>A100011</t>
  </si>
  <si>
    <t>Financiranje rashoda poslovanja DZSNO Glina u osnivanju</t>
  </si>
  <si>
    <t>ustanova počela s radom,
 osiguran smještaj za 75 korisnika</t>
  </si>
  <si>
    <t xml:space="preserve">Izdaci za domove socijalne skrbi- zakonski standard </t>
  </si>
  <si>
    <t>Povećanje standarda pruženih usluga</t>
  </si>
  <si>
    <t>A 00013</t>
  </si>
  <si>
    <t>Dnevni boravak- Dom za psihički bolesne odrasle osobe Petrinja</t>
  </si>
  <si>
    <t>Osigurane usluge Dnevnog boravka za
 30 osoba, povećan broj korisnika pomoći u kući</t>
  </si>
  <si>
    <t>Dnevni boravak 3+2 (DZSNO Sisak)</t>
  </si>
  <si>
    <t xml:space="preserve">Broj korisnika </t>
  </si>
  <si>
    <t>Novčana potpora za treće i svako iduće dijete u obitelji</t>
  </si>
  <si>
    <t>Broj obitelji s troje i više djece</t>
  </si>
  <si>
    <t>Projekt Glina za 5</t>
  </si>
  <si>
    <t>Broj djece s poteškoćama u govoru</t>
  </si>
  <si>
    <t>A100018</t>
  </si>
  <si>
    <t>Sretno dijete</t>
  </si>
  <si>
    <t>Broj izleta djece s poteškoćama u razvoju</t>
  </si>
  <si>
    <t>Razvoj socijalnih usluga za nacionalne manjine</t>
  </si>
  <si>
    <t>Financiranje zapošljavanja putem udruga</t>
  </si>
  <si>
    <t>A100020</t>
  </si>
  <si>
    <t>Javni radovi DSNO Petrinja</t>
  </si>
  <si>
    <t>Zapošljavanje javni radovi</t>
  </si>
  <si>
    <t>A100021</t>
  </si>
  <si>
    <t>Izgradnja lifta DPBO Petrinja</t>
  </si>
  <si>
    <t>Projektna dokumentacija</t>
  </si>
  <si>
    <t>A100022</t>
  </si>
  <si>
    <t>Projekt obnove spomenika poginulim hrv. Braniteljima u Dvoru</t>
  </si>
  <si>
    <t>Izgradnja spomenika</t>
  </si>
  <si>
    <t xml:space="preserve">A100001 </t>
  </si>
  <si>
    <t>Financiranje materijalnih rashoda centara
 za socijalnu skrb</t>
  </si>
  <si>
    <t>Osiguran minimalni financijski standard materijalnih i financijskih rashoda
 CZSS,realizacija planiranih sredstava</t>
  </si>
  <si>
    <t>Minimalni financijski standard- pomoć za ogrjev</t>
  </si>
  <si>
    <t>Realizacija planiranih sredstava</t>
  </si>
  <si>
    <t>Financiranje kapitalnih izdataka domova za starije i nemoćne osobe</t>
  </si>
  <si>
    <t>Osiguran minimalni financijski standard za DZSNO, realizacija planiranih sredstava</t>
  </si>
  <si>
    <t>Program iznad zakonskog standarda- DZSNO Petrinja</t>
  </si>
  <si>
    <t>Pružanje usluga drugim ustanovama socijalne skrbi</t>
  </si>
  <si>
    <t>Plan realiziran u potpunosti</t>
  </si>
  <si>
    <t>UKUPNO:</t>
  </si>
  <si>
    <t>UPRAVNI ODJEL ZA POLJOPRIVREDU, ŠUMARSTVO I VODNO GOSPODARSTVO</t>
  </si>
  <si>
    <t xml:space="preserve">X. RAZVOJ KINKURETNOG I DRUŠTVENO ODGOVORNOG GOSPODARSTVA </t>
  </si>
  <si>
    <t xml:space="preserve">1.1. Održiva poljoprivreda i ruralni razvoj </t>
  </si>
  <si>
    <t>Program 1001</t>
  </si>
  <si>
    <t>Razvoj poljoprivrede</t>
  </si>
  <si>
    <t>006</t>
  </si>
  <si>
    <t>Poticanje poljoprivredne proizvodnje</t>
  </si>
  <si>
    <t>Broj korisnika poticaja</t>
  </si>
  <si>
    <t>1.2. Razvoj održivog turizma temeljnog na kulturno povijesnoj i prirodnoj baštini</t>
  </si>
  <si>
    <t>Program 1002</t>
  </si>
  <si>
    <t>Razvoj lovstva</t>
  </si>
  <si>
    <t xml:space="preserve">Poticanje razvoja lovstva </t>
  </si>
  <si>
    <t>Smanjenja šteta od divljači kroz sufinanciranje premija osiguranja</t>
  </si>
  <si>
    <t xml:space="preserve">Unapređenje razvoja lovstva kroz donacije lovoovlaštenicima </t>
  </si>
  <si>
    <t>Promidžba lovstva</t>
  </si>
  <si>
    <t>1.3. Održiva poljoprivreda i ruralni razvoj</t>
  </si>
  <si>
    <t>Program 1004</t>
  </si>
  <si>
    <t>Elementarne nepogode</t>
  </si>
  <si>
    <t xml:space="preserve">Pomoć u slučaju elementarnih nepogoda </t>
  </si>
  <si>
    <t>Postotak iskorištenja sredstava za pomoć</t>
  </si>
  <si>
    <t>Obrana od tuče</t>
  </si>
  <si>
    <t>Učinkovitost sustava obrane od tuče kroz sufinanciranje SMŽ</t>
  </si>
  <si>
    <t>1.4. Održiva poljoprivreda i ruralni razvoj</t>
  </si>
  <si>
    <t>Program 1006</t>
  </si>
  <si>
    <t>Razvojni projekti</t>
  </si>
  <si>
    <t>Znanstveno strčna suradnja</t>
  </si>
  <si>
    <t>Broj sklopljenih ugovora</t>
  </si>
  <si>
    <t>Izgradnja i održavanje vodno gospodarskih objekata u SMŽ</t>
  </si>
  <si>
    <t>Postotak realizacije aktivnosti na planu navodnjavanja</t>
  </si>
  <si>
    <t>1.5. Održiva poljoprivreda i ruralni razvoj</t>
  </si>
  <si>
    <t>Program 1009</t>
  </si>
  <si>
    <t>Kreditiranje poljoprivredne proizvodnje</t>
  </si>
  <si>
    <t>Otplata kredita</t>
  </si>
  <si>
    <t>Uplata u Državni proračun</t>
  </si>
  <si>
    <t>Broj preostalih sklopljenih ugovora</t>
  </si>
  <si>
    <t>1.6. Održiva poljoprivreda i ruralni razvoj</t>
  </si>
  <si>
    <t>Program 1010</t>
  </si>
  <si>
    <t>Promocija i promidžba proizvoda i područja</t>
  </si>
  <si>
    <t>Manifestacija Županov pehar</t>
  </si>
  <si>
    <t>Broj prijavljenih kandidata</t>
  </si>
  <si>
    <t>Izbor Vinske kraljice</t>
  </si>
  <si>
    <t>Broj prijavljenih kandidatkinja</t>
  </si>
  <si>
    <t>Promocija i promidžba posebno vrijednih i autohtonih proizvoda</t>
  </si>
  <si>
    <t>1.7. Održiva poljoprivreda i ruralni razvoj</t>
  </si>
  <si>
    <t>Program 1011</t>
  </si>
  <si>
    <t>Poticanje rada Udruga i Zadruga Sisačko-moslavačke županije</t>
  </si>
  <si>
    <t>Potpora za provedbu aktivnosti, projekata i rada Udruga/Zadruga</t>
  </si>
  <si>
    <t>Broj potpomognutih Udruga/Zaduga</t>
  </si>
  <si>
    <t xml:space="preserve"> RAVNOMJERAN RAZVOJ SUSTAVA OBRAZOVANJA, ŠPORTA, KULTURE I TEHNIČKE KULTURE</t>
  </si>
  <si>
    <t>1. RAZVOJ ŠPORTA</t>
  </si>
  <si>
    <t>2.  RAZVOJ KULTURE</t>
  </si>
  <si>
    <t>3. RAZVOJ TEHNIČKE KULTURE</t>
  </si>
  <si>
    <t>4. RAZVOJ SVIH RAZINA I OBLIKA OBRAZOVANJA</t>
  </si>
  <si>
    <t>T100001</t>
  </si>
  <si>
    <t>T100002</t>
  </si>
  <si>
    <t>T100003</t>
  </si>
  <si>
    <t>T100004</t>
  </si>
  <si>
    <t>broj sufinanciranih projekata</t>
  </si>
  <si>
    <t>Upravni odjel za prostorno uređenje, graditeljstvo i zaštitu okoliša</t>
  </si>
  <si>
    <t>1.Učinkovito upravljanje razvojem i razvojnim resursima</t>
  </si>
  <si>
    <t xml:space="preserve">1.1.Horizontalna i vertikalna koordinacija regionalnog razvoja i usklađenje strateškog i prostornog planiranja </t>
  </si>
  <si>
    <t xml:space="preserve">Program A091003 </t>
  </si>
  <si>
    <t>Program Zaštite stanovništva</t>
  </si>
  <si>
    <t>Aktivnost A100003</t>
  </si>
  <si>
    <t xml:space="preserve"> Zaštita od mina i eksplozivnih sredstava</t>
  </si>
  <si>
    <t xml:space="preserve"> Edukacija o opasnostima od mina</t>
  </si>
  <si>
    <t xml:space="preserve">Broj održanih radionica </t>
  </si>
  <si>
    <t xml:space="preserve"> Rashodi za protuminsko djelovanje</t>
  </si>
  <si>
    <t>Broj projekata razminiranja uz sudjelovanje SMŽ</t>
  </si>
  <si>
    <t>Projekt razminiranja poljoprivrednog zemljišta</t>
  </si>
  <si>
    <t>km² razminiranog poljoprivrednog zemljišta</t>
  </si>
  <si>
    <t xml:space="preserve"> Javna uprava i administracija</t>
  </si>
  <si>
    <t xml:space="preserve">Aktivnost A100003 </t>
  </si>
  <si>
    <t>Izrada i razvoj geoportala</t>
  </si>
  <si>
    <t>Softver za unošenje podataka i uspostavu registra prostornih planova</t>
  </si>
  <si>
    <t>Stručna podrška oko mrežne usluge</t>
  </si>
  <si>
    <t>Stručna podrška kod obrade podataka</t>
  </si>
  <si>
    <t>Stručno usavršavanje i edukacija djelatnika Zavoda</t>
  </si>
  <si>
    <t>Stručno usavršavanje i edukacija djelatnika područne(regionalne) uprave i Jedinica lokalne samouprave</t>
  </si>
  <si>
    <t xml:space="preserve">3. Razvoj ljudskih resursa i visokog društvenog standarda </t>
  </si>
  <si>
    <t>3.4. Razvoj javne i komunalne infrastrukture-stvaranje preduvjeta za uspješan razvoj</t>
  </si>
  <si>
    <t>Program  A09 1001</t>
  </si>
  <si>
    <t>Program Zaštita okoliša i prirode</t>
  </si>
  <si>
    <t>Izrada dokumenata i praćenje stanja okoliša i prirode</t>
  </si>
  <si>
    <t>Rashodi za uspostavu jedinstvenog sustava za gospodarenje otpadom</t>
  </si>
  <si>
    <t>Broj uspostavljenih reciklažnih dvorišta</t>
  </si>
  <si>
    <t>Subvencija županijskoj tvrtci za gospodarenje otpadom250.000,00</t>
  </si>
  <si>
    <t>redovna djelatnost</t>
  </si>
  <si>
    <t>4. Očuvani okoliš, održivo upravljanje prirodnom i kulturnom baštinom</t>
  </si>
  <si>
    <t>4.1. Očuvanje i zaštita okoliša</t>
  </si>
  <si>
    <t>Program A09  1001</t>
  </si>
  <si>
    <t>312.00,00</t>
  </si>
  <si>
    <t>Sufinanciranje programa škola i udruga</t>
  </si>
  <si>
    <t>Sufinanciranje eko-programa škola i vrtića</t>
  </si>
  <si>
    <t>Broj prijavljenih projekata na natječaj</t>
  </si>
  <si>
    <t>Sredstva za sufinanciranje rada ekoloških udruga</t>
  </si>
  <si>
    <t>Sufinanciranje projekata zaštite okoliša i prirode</t>
  </si>
  <si>
    <t>Praćenje stanja okoliša-zrak-rad AMP Sisak3</t>
  </si>
  <si>
    <t xml:space="preserve"> izvješće o praćenju kvalitete zraka </t>
  </si>
  <si>
    <t>Edukacija i informiranje javnosti</t>
  </si>
  <si>
    <t>redovito informiranje</t>
  </si>
  <si>
    <t>Program A09 1003</t>
  </si>
  <si>
    <t>Zaštita od požara</t>
  </si>
  <si>
    <t>Sredstva za sufinanciranje VZ SMŽ</t>
  </si>
  <si>
    <t>Redovna djelatnost po programu</t>
  </si>
  <si>
    <t>Razvoj civilne zaštite</t>
  </si>
  <si>
    <t>Rashodi za aktivnosti zaštite i spašavanja</t>
  </si>
  <si>
    <t>Broj redovnih sjednica Stožera ZIS SMZ</t>
  </si>
  <si>
    <t>Sredstva za sufinanciranje HGSS Stanica Novska</t>
  </si>
  <si>
    <t>Sufinanciranje operativnih snaga zaštite i spašavanja</t>
  </si>
  <si>
    <t xml:space="preserve">Izrada planova i procjena </t>
  </si>
  <si>
    <t>Broj donesenih dokumenata</t>
  </si>
  <si>
    <t>K100004</t>
  </si>
  <si>
    <t xml:space="preserve"> Oprema za civilnu zaštitu</t>
  </si>
  <si>
    <t>4.2. Održivo korištenje prirodnih resursa i kulturne baštine</t>
  </si>
  <si>
    <t>ProgramA09 1002</t>
  </si>
  <si>
    <t>Program zaštite,održavanja,očuvanja,promicanja i korištenja zaštićenih prirodnih vrijednosti SMŽ</t>
  </si>
  <si>
    <t>Programske aktivnosti JU Zaštita prirode SMZ</t>
  </si>
  <si>
    <t>Ojačan sustav upravljanja i nadzora zaštićenih staništa i vrsta</t>
  </si>
  <si>
    <t>Zaštita i promocija prirodnih vrijednosti</t>
  </si>
  <si>
    <t>Uključivanje Ustanove u provođenje monitoringa u okviru  nacionalnog monitoring protokola</t>
  </si>
  <si>
    <t>Prezentacija i informiranje posjetitelja o prirodnim vrijednostima</t>
  </si>
  <si>
    <t>Broj tematskih seminara, radionica, izložbi</t>
  </si>
  <si>
    <t>UKUPNO</t>
  </si>
  <si>
    <t>STRUČNA SLUŽBA ZA POSLOVE SKUPŠTINE I OPĆE POSLOVE</t>
  </si>
  <si>
    <t>1. Učinkovito upravljanje razvojem i razvojnim resursima</t>
  </si>
  <si>
    <t>1.2. Intra-županijska, međužupanijska, prekogranična, bilateralna i multilateralna suradnja</t>
  </si>
  <si>
    <t>Suradnja s jedinicama lokalne i regionalne samouprave</t>
  </si>
  <si>
    <t>Uspješnije ostvarivanje provedbe zajedničkih projekata Sisačko-moslavačke županije  i jedinica lokalne i regionalne samouprave</t>
  </si>
  <si>
    <t>017</t>
  </si>
  <si>
    <t>UPRAVNI ODJEL ZA GOSPODARSTVO, REGIONALNI RAZVOJ I FONDOVE EUROPSKE UNIJE</t>
  </si>
  <si>
    <t>C2. RAZVOJ KONKURENTNOG I DRUŠTVENO ODGOVORNOG GOSPODARSTVA</t>
  </si>
  <si>
    <t>P 2.4. Razlvoj održivog turizma temekljenog na kulturno povijesnoj i prirodnoj baštini</t>
  </si>
  <si>
    <t>Program Razvoj turizma</t>
  </si>
  <si>
    <t>015</t>
  </si>
  <si>
    <t>Sufinanciranje turističkih projekata</t>
  </si>
  <si>
    <t>Unapređenje turističke ponude u Sisačko-moslavačkoj županiji</t>
  </si>
  <si>
    <t>broj registriranih gospodarstva u turizma                                             broj kreveta</t>
  </si>
  <si>
    <t>94                           909</t>
  </si>
  <si>
    <t>110                           1.300</t>
  </si>
  <si>
    <t>Subvencioniranje organiziranog dolaska turista na područje Sisačko-moslavačke županije</t>
  </si>
  <si>
    <t>broj dolazaka turista                                                                                       broj noćenja</t>
  </si>
  <si>
    <t>19.219               52.915</t>
  </si>
  <si>
    <t>25.000               69.000</t>
  </si>
  <si>
    <t>Sufinanciranje Turističke zajednice Sisačko-moslavačke županije</t>
  </si>
  <si>
    <t>broj dolazaka turista                                                                                  broj noćenja</t>
  </si>
  <si>
    <t>P2.2. Razvoj poduzetništva i izgradnja poticajnog investicijskog okruženja</t>
  </si>
  <si>
    <t>Program Razvoja malog gospodarstva</t>
  </si>
  <si>
    <t>Poticanje i kreditiranje razvoja malog i srednje poduzetništva</t>
  </si>
  <si>
    <t>Subvencje kamata na poduzetničke kredite</t>
  </si>
  <si>
    <t>broj korisnika kredita                                                                          broj novozaposlenih</t>
  </si>
  <si>
    <t>26                          189</t>
  </si>
  <si>
    <t>26                           189</t>
  </si>
  <si>
    <t>Subvencije tradicijskim i umjetničkim obrtima</t>
  </si>
  <si>
    <t>broj korisnika potpora</t>
  </si>
  <si>
    <t>Subvencije za uvođenje normi i sustava upravljanja kvalitetom</t>
  </si>
  <si>
    <t>Subvencije za poticanje inovacija u poduzetništvu</t>
  </si>
  <si>
    <t xml:space="preserve">Kapitalne pomoći  </t>
  </si>
  <si>
    <t>Kapitalne pomoći za nove investicije u proizvodnji</t>
  </si>
  <si>
    <t>Razvoj poduzetničke infrastrukture</t>
  </si>
  <si>
    <t>Sufinanciranje RA SI-MO-RA d.o.o.</t>
  </si>
  <si>
    <t>broj predloženih/izrađenih strateških projekata,                                                            broj  provedenih  projekata,                                                                                     broj održanih radionica                                                                                                                      broj poduzetnika koji su koristili savjet. usl.</t>
  </si>
  <si>
    <t xml:space="preserve"> 3                   14                                34                     128</t>
  </si>
  <si>
    <t>5                    22                            42                  280</t>
  </si>
  <si>
    <t>Izrada Master plana prometa</t>
  </si>
  <si>
    <t>Sufinanciranje projekta Kupujmo lokalno</t>
  </si>
  <si>
    <t>broj zadrugara                                                                                               broj proizvoda u ponudi                                                                              broj otovrenih trgovina</t>
  </si>
  <si>
    <t xml:space="preserve">                    14                                34                     1 </t>
  </si>
  <si>
    <t xml:space="preserve">                    70                                400                     4 </t>
  </si>
  <si>
    <t>Gospodarske manifestacije i sajmovi</t>
  </si>
  <si>
    <t>Sufinanciranje nastupa gospodarstvenika na sajmovima</t>
  </si>
  <si>
    <t>broj održanih gospodarskih  manifestacija                                    broj izlagača na manifestacijama</t>
  </si>
  <si>
    <t>5                      142</t>
  </si>
  <si>
    <t>7                      172</t>
  </si>
  <si>
    <t>Program Prometna i komunalna infrastuktura</t>
  </si>
  <si>
    <t xml:space="preserve">Sufinanciranje javnog riječnog prometa </t>
  </si>
  <si>
    <t>Sufinanciranje javnog prijevoza skelom</t>
  </si>
  <si>
    <t>broj prevezenih vozila                                                                             broj prevezenih putnika</t>
  </si>
  <si>
    <t>11.000                  10.000</t>
  </si>
  <si>
    <t>11.100                  10.100</t>
  </si>
  <si>
    <t>Sufinanciranje javnog cestovnog prijevoza putnika</t>
  </si>
  <si>
    <t>broj prevezanih putnika</t>
  </si>
  <si>
    <t>Projekt jedna HR županija za jednu kuću u BiH</t>
  </si>
  <si>
    <t>završen projekt</t>
  </si>
  <si>
    <t>Sufinanciranje cestovnih infrastrukturnih projekata</t>
  </si>
  <si>
    <t>Sufinanciranje magistralnog vodovoda Petrinja Lekenik</t>
  </si>
  <si>
    <t>Zaštita, uređenje i korištenje rijeke Save od granice s Republikom Slovenijom do Siska</t>
  </si>
  <si>
    <t xml:space="preserve"> </t>
  </si>
  <si>
    <t>prema Programu</t>
  </si>
  <si>
    <t>P2.1. Razvoj i učinkovito upravljanje energijom</t>
  </si>
  <si>
    <t>Program Energetska učinkovitost i obnovljivi izvori energije</t>
  </si>
  <si>
    <t>Obnovljivi izvori energije</t>
  </si>
  <si>
    <t>T000001</t>
  </si>
  <si>
    <t>Sredstva za poticanje korištenja obnovljivih izvora energije</t>
  </si>
  <si>
    <t>broj sufinanciranih projekata, ušteda energije, smanjenje štetnih emisija CO2 u atmosferu</t>
  </si>
  <si>
    <t>Izvješće o provedbi projekata</t>
  </si>
  <si>
    <t>Poboljšanje energetske učinkovitosti</t>
  </si>
  <si>
    <t>Sredstva za poticanje  poboljšanja energetske učinkovitosti</t>
  </si>
  <si>
    <t>C2.UČINKOVITO UPRAVLJANJE RAZVOJEM I RAZOVJNIM RESURSIMA</t>
  </si>
  <si>
    <t>P 1.2. Intražupanijska, međužupanijska, prekogranična, bilaterelna i multirateralna suradnja</t>
  </si>
  <si>
    <t>Upravljanje pristupnim fondovima i europske integracije</t>
  </si>
  <si>
    <t>Županijski savjet za europske integracije</t>
  </si>
  <si>
    <t>Sredstva za Županijski savjet za Europske integracije</t>
  </si>
  <si>
    <t>broj edukacija članova ŽSEI i službenika                                                                    broj provedenih informativnih aktivnosti                                                                  broj distribuiranih publikacija putem mreža EU info polica                                                                      broj pripremljenih i održanih sjednica ŽSEI</t>
  </si>
  <si>
    <t xml:space="preserve"> 5                    5                                500                    4</t>
  </si>
  <si>
    <t xml:space="preserve"> 5                    6                                500                    4</t>
  </si>
  <si>
    <t>Međunarodna suradnja</t>
  </si>
  <si>
    <t xml:space="preserve"> Provedba sufinanciranih projekata sredstvima EU programa</t>
  </si>
  <si>
    <t>broj odobrenih projekata prema natječajima EU i ostalim izvorima</t>
  </si>
  <si>
    <t>Izrada, provedba i praćenje županijske razvojne strategije</t>
  </si>
  <si>
    <t>praćenje provedbe ŽRS i izrada izvještaja</t>
  </si>
  <si>
    <t>Projekt Eurodissey</t>
  </si>
  <si>
    <t>broj razmijenjenih praktikanata iz SMŽ s praktikantima iz drugih europskih regija - ukupno</t>
  </si>
  <si>
    <t>IV. ZAKLJUČNE ODREDBE</t>
  </si>
  <si>
    <t>Članak 5.</t>
  </si>
  <si>
    <t>Ove Izmjene i dopune Proračuna stupaju na snagu dan nakon objave u "Službenom glasniku Sisačko-moslavačke županije".</t>
  </si>
  <si>
    <t>PREDSJEDNICA</t>
  </si>
  <si>
    <t>ŽUPANIJSKE SKUPŠTINE</t>
  </si>
  <si>
    <t>Ivanka Roksandić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</si>
</sst>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n_-;\-* #,##0.00\ _k_n_-;_-* &quot;-&quot;??\ _k_n_-;_-@_-"/>
    <numFmt numFmtId="164" formatCode="#,##0.00;[Red]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8">
    <xf numFmtId="0" fontId="0" fillId="0" borderId="0" xfId="0"/>
    <xf numFmtId="0" fontId="3" fillId="0" borderId="1" xfId="0" applyFont="1" applyBorder="1"/>
    <xf numFmtId="4" fontId="3" fillId="0" borderId="1" xfId="0" applyNumberFormat="1" applyFont="1" applyBorder="1"/>
    <xf numFmtId="4" fontId="4" fillId="0" borderId="1" xfId="0" applyNumberFormat="1" applyFont="1" applyBorder="1"/>
    <xf numFmtId="0" fontId="2" fillId="0" borderId="1" xfId="0" applyFont="1" applyBorder="1"/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right" wrapText="1"/>
    </xf>
    <xf numFmtId="0" fontId="3" fillId="0" borderId="1" xfId="0" applyFont="1" applyBorder="1" applyAlignment="1">
      <alignment wrapText="1"/>
    </xf>
    <xf numFmtId="4" fontId="4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2" fillId="0" borderId="1" xfId="0" applyNumberFormat="1" applyFont="1" applyBorder="1"/>
    <xf numFmtId="3" fontId="2" fillId="0" borderId="1" xfId="0" applyNumberFormat="1" applyFont="1" applyBorder="1"/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wrapText="1"/>
    </xf>
    <xf numFmtId="0" fontId="6" fillId="0" borderId="0" xfId="0" applyFont="1"/>
    <xf numFmtId="0" fontId="6" fillId="0" borderId="0" xfId="0" applyFont="1" applyBorder="1"/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3" borderId="0" xfId="0" applyFont="1" applyFill="1"/>
    <xf numFmtId="0" fontId="6" fillId="3" borderId="0" xfId="0" applyFont="1" applyFill="1" applyBorder="1"/>
    <xf numFmtId="0" fontId="6" fillId="3" borderId="1" xfId="0" applyFont="1" applyFill="1" applyBorder="1"/>
    <xf numFmtId="0" fontId="6" fillId="0" borderId="1" xfId="0" applyFont="1" applyBorder="1"/>
    <xf numFmtId="49" fontId="2" fillId="0" borderId="1" xfId="0" applyNumberFormat="1" applyFont="1" applyBorder="1" applyAlignment="1">
      <alignment horizontal="center"/>
    </xf>
    <xf numFmtId="4" fontId="6" fillId="0" borderId="1" xfId="0" applyNumberFormat="1" applyFont="1" applyBorder="1"/>
    <xf numFmtId="0" fontId="6" fillId="0" borderId="1" xfId="0" applyNumberFormat="1" applyFont="1" applyBorder="1"/>
    <xf numFmtId="9" fontId="6" fillId="0" borderId="1" xfId="0" applyNumberFormat="1" applyFont="1" applyBorder="1"/>
    <xf numFmtId="0" fontId="2" fillId="0" borderId="1" xfId="0" applyFont="1" applyFill="1" applyBorder="1"/>
    <xf numFmtId="4" fontId="2" fillId="0" borderId="1" xfId="0" applyNumberFormat="1" applyFont="1" applyFill="1" applyBorder="1"/>
    <xf numFmtId="0" fontId="6" fillId="0" borderId="1" xfId="0" applyFont="1" applyFill="1" applyBorder="1"/>
    <xf numFmtId="1" fontId="6" fillId="0" borderId="1" xfId="0" applyNumberFormat="1" applyFont="1" applyBorder="1"/>
    <xf numFmtId="4" fontId="2" fillId="0" borderId="1" xfId="0" applyNumberFormat="1" applyFont="1" applyBorder="1" applyAlignment="1">
      <alignment horizontal="right"/>
    </xf>
    <xf numFmtId="49" fontId="2" fillId="0" borderId="1" xfId="0" applyNumberFormat="1" applyFont="1" applyBorder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49" fontId="2" fillId="0" borderId="1" xfId="0" applyNumberFormat="1" applyFont="1" applyBorder="1" applyAlignment="1">
      <alignment horizontal="right"/>
    </xf>
    <xf numFmtId="4" fontId="2" fillId="0" borderId="6" xfId="0" applyNumberFormat="1" applyFont="1" applyFill="1" applyBorder="1"/>
    <xf numFmtId="0" fontId="2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4" fontId="2" fillId="0" borderId="5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shrinkToFit="1"/>
    </xf>
    <xf numFmtId="0" fontId="2" fillId="0" borderId="1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vertical="top"/>
    </xf>
    <xf numFmtId="4" fontId="6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/>
    </xf>
    <xf numFmtId="0" fontId="6" fillId="0" borderId="0" xfId="0" applyFont="1" applyAlignment="1">
      <alignment vertical="top"/>
    </xf>
    <xf numFmtId="0" fontId="2" fillId="0" borderId="1" xfId="0" applyFont="1" applyBorder="1" applyAlignment="1">
      <alignment horizontal="center" vertical="top"/>
    </xf>
    <xf numFmtId="0" fontId="6" fillId="0" borderId="0" xfId="0" applyFont="1" applyBorder="1" applyAlignment="1">
      <alignment vertical="top"/>
    </xf>
    <xf numFmtId="0" fontId="2" fillId="0" borderId="5" xfId="0" applyFont="1" applyBorder="1" applyAlignment="1">
      <alignment horizontal="center" vertical="top"/>
    </xf>
    <xf numFmtId="0" fontId="6" fillId="0" borderId="5" xfId="0" applyFont="1" applyBorder="1" applyAlignment="1">
      <alignment vertical="top"/>
    </xf>
    <xf numFmtId="4" fontId="6" fillId="0" borderId="5" xfId="0" applyNumberFormat="1" applyFont="1" applyBorder="1" applyAlignment="1">
      <alignment vertical="top"/>
    </xf>
    <xf numFmtId="0" fontId="2" fillId="0" borderId="5" xfId="0" applyFont="1" applyBorder="1" applyAlignment="1">
      <alignment vertical="top"/>
    </xf>
    <xf numFmtId="49" fontId="2" fillId="0" borderId="5" xfId="0" applyNumberFormat="1" applyFont="1" applyBorder="1" applyAlignment="1">
      <alignment horizontal="center" vertical="top"/>
    </xf>
    <xf numFmtId="0" fontId="6" fillId="0" borderId="8" xfId="0" applyFont="1" applyBorder="1" applyAlignment="1">
      <alignment vertical="top"/>
    </xf>
    <xf numFmtId="0" fontId="2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vertical="top"/>
    </xf>
    <xf numFmtId="0" fontId="6" fillId="0" borderId="3" xfId="0" applyFont="1" applyBorder="1" applyAlignment="1">
      <alignment vertical="top"/>
    </xf>
    <xf numFmtId="0" fontId="2" fillId="0" borderId="5" xfId="0" applyFont="1" applyBorder="1" applyAlignment="1">
      <alignment vertical="center" textRotation="90" wrapText="1"/>
    </xf>
    <xf numFmtId="0" fontId="2" fillId="0" borderId="7" xfId="0" applyFont="1" applyBorder="1" applyAlignment="1">
      <alignment horizontal="center" vertical="top"/>
    </xf>
    <xf numFmtId="0" fontId="6" fillId="0" borderId="7" xfId="0" applyFont="1" applyBorder="1" applyAlignment="1">
      <alignment vertical="top" wrapText="1"/>
    </xf>
    <xf numFmtId="4" fontId="6" fillId="0" borderId="7" xfId="0" applyNumberFormat="1" applyFont="1" applyBorder="1" applyAlignment="1">
      <alignment vertical="top"/>
    </xf>
    <xf numFmtId="0" fontId="2" fillId="0" borderId="7" xfId="0" applyFont="1" applyBorder="1" applyAlignment="1">
      <alignment vertical="top" wrapText="1"/>
    </xf>
    <xf numFmtId="0" fontId="6" fillId="0" borderId="7" xfId="0" applyFont="1" applyBorder="1" applyAlignment="1">
      <alignment vertical="top"/>
    </xf>
    <xf numFmtId="49" fontId="2" fillId="0" borderId="7" xfId="0" applyNumberFormat="1" applyFont="1" applyBorder="1" applyAlignment="1">
      <alignment horizontal="center" vertical="top"/>
    </xf>
    <xf numFmtId="0" fontId="2" fillId="0" borderId="6" xfId="0" applyFont="1" applyBorder="1" applyAlignment="1">
      <alignment vertical="center" textRotation="90" wrapText="1"/>
    </xf>
    <xf numFmtId="0" fontId="2" fillId="0" borderId="1" xfId="0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vertical="top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right" vertical="top"/>
    </xf>
    <xf numFmtId="0" fontId="3" fillId="0" borderId="0" xfId="0" applyFont="1" applyBorder="1" applyAlignment="1">
      <alignment vertical="center"/>
    </xf>
    <xf numFmtId="4" fontId="3" fillId="0" borderId="0" xfId="0" applyNumberFormat="1" applyFont="1" applyBorder="1" applyAlignment="1">
      <alignment vertical="center"/>
    </xf>
    <xf numFmtId="0" fontId="6" fillId="3" borderId="8" xfId="0" applyFont="1" applyFill="1" applyBorder="1"/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2" fontId="2" fillId="0" borderId="1" xfId="0" applyNumberFormat="1" applyFont="1" applyBorder="1" applyAlignment="1">
      <alignment horizontal="right" wrapText="1"/>
    </xf>
    <xf numFmtId="0" fontId="6" fillId="0" borderId="0" xfId="0" applyFont="1" applyBorder="1" applyAlignment="1">
      <alignment horizontal="left"/>
    </xf>
    <xf numFmtId="4" fontId="3" fillId="0" borderId="0" xfId="0" applyNumberFormat="1" applyFont="1" applyBorder="1"/>
    <xf numFmtId="0" fontId="6" fillId="0" borderId="0" xfId="0" applyFont="1" applyBorder="1" applyAlignment="1">
      <alignment horizontal="center"/>
    </xf>
    <xf numFmtId="4" fontId="3" fillId="0" borderId="0" xfId="0" applyNumberFormat="1" applyFont="1"/>
    <xf numFmtId="164" fontId="2" fillId="0" borderId="1" xfId="0" applyNumberFormat="1" applyFont="1" applyBorder="1"/>
    <xf numFmtId="0" fontId="2" fillId="0" borderId="0" xfId="0" applyFont="1"/>
    <xf numFmtId="164" fontId="2" fillId="0" borderId="0" xfId="0" applyNumberFormat="1" applyFont="1" applyAlignment="1">
      <alignment wrapText="1"/>
    </xf>
    <xf numFmtId="164" fontId="3" fillId="0" borderId="1" xfId="0" applyNumberFormat="1" applyFont="1" applyBorder="1"/>
    <xf numFmtId="0" fontId="6" fillId="3" borderId="1" xfId="0" applyFont="1" applyFill="1" applyBorder="1" applyAlignment="1">
      <alignment wrapText="1"/>
    </xf>
    <xf numFmtId="9" fontId="6" fillId="0" borderId="1" xfId="1" applyNumberFormat="1" applyFont="1" applyBorder="1"/>
    <xf numFmtId="0" fontId="3" fillId="0" borderId="1" xfId="0" applyFont="1" applyBorder="1" applyAlignment="1">
      <alignment horizontal="right"/>
    </xf>
    <xf numFmtId="1" fontId="6" fillId="0" borderId="1" xfId="0" applyNumberFormat="1" applyFont="1" applyFill="1" applyBorder="1"/>
    <xf numFmtId="0" fontId="6" fillId="0" borderId="5" xfId="0" applyFont="1" applyBorder="1"/>
    <xf numFmtId="0" fontId="3" fillId="0" borderId="4" xfId="0" applyFont="1" applyBorder="1"/>
    <xf numFmtId="49" fontId="6" fillId="0" borderId="1" xfId="0" applyNumberFormat="1" applyFont="1" applyBorder="1"/>
    <xf numFmtId="0" fontId="6" fillId="0" borderId="6" xfId="0" applyFont="1" applyBorder="1"/>
    <xf numFmtId="0" fontId="2" fillId="0" borderId="4" xfId="0" applyFont="1" applyBorder="1"/>
    <xf numFmtId="0" fontId="3" fillId="0" borderId="0" xfId="0" applyFont="1"/>
    <xf numFmtId="9" fontId="6" fillId="0" borderId="1" xfId="0" applyNumberFormat="1" applyFont="1" applyBorder="1" applyAlignment="1">
      <alignment horizontal="center"/>
    </xf>
    <xf numFmtId="0" fontId="6" fillId="0" borderId="7" xfId="0" applyFont="1" applyBorder="1"/>
    <xf numFmtId="9" fontId="2" fillId="0" borderId="1" xfId="0" applyNumberFormat="1" applyFont="1" applyBorder="1"/>
    <xf numFmtId="0" fontId="6" fillId="0" borderId="5" xfId="0" applyFont="1" applyBorder="1" applyAlignment="1">
      <alignment horizontal="center" textRotation="90" wrapText="1"/>
    </xf>
    <xf numFmtId="0" fontId="6" fillId="0" borderId="6" xfId="0" applyFont="1" applyBorder="1" applyAlignment="1">
      <alignment horizontal="center" textRotation="90" wrapText="1"/>
    </xf>
    <xf numFmtId="4" fontId="3" fillId="0" borderId="4" xfId="0" applyNumberFormat="1" applyFont="1" applyBorder="1"/>
    <xf numFmtId="4" fontId="3" fillId="0" borderId="1" xfId="0" applyNumberFormat="1" applyFont="1" applyBorder="1" applyAlignment="1">
      <alignment wrapText="1"/>
    </xf>
    <xf numFmtId="4" fontId="3" fillId="0" borderId="0" xfId="0" applyNumberFormat="1" applyFont="1" applyFill="1"/>
    <xf numFmtId="0" fontId="3" fillId="0" borderId="7" xfId="0" applyFont="1" applyBorder="1" applyAlignment="1">
      <alignment horizontal="center" textRotation="90" wrapText="1"/>
    </xf>
    <xf numFmtId="4" fontId="3" fillId="0" borderId="1" xfId="0" applyNumberFormat="1" applyFont="1" applyBorder="1" applyAlignment="1">
      <alignment horizontal="center"/>
    </xf>
    <xf numFmtId="0" fontId="2" fillId="0" borderId="0" xfId="0" applyFont="1" applyBorder="1" applyAlignment="1">
      <alignment vertical="center" textRotation="90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right" vertical="top"/>
    </xf>
    <xf numFmtId="49" fontId="2" fillId="0" borderId="0" xfId="0" applyNumberFormat="1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 wrapText="1"/>
    </xf>
    <xf numFmtId="4" fontId="7" fillId="0" borderId="0" xfId="0" applyNumberFormat="1" applyFont="1" applyBorder="1" applyAlignment="1">
      <alignment vertical="top"/>
    </xf>
    <xf numFmtId="0" fontId="2" fillId="0" borderId="14" xfId="0" applyFont="1" applyBorder="1" applyAlignment="1">
      <alignment vertical="center" textRotation="90" wrapText="1"/>
    </xf>
    <xf numFmtId="0" fontId="2" fillId="0" borderId="15" xfId="0" applyFont="1" applyBorder="1" applyAlignment="1">
      <alignment vertical="center" textRotation="90" wrapText="1"/>
    </xf>
    <xf numFmtId="0" fontId="2" fillId="0" borderId="15" xfId="0" applyFont="1" applyBorder="1" applyAlignment="1">
      <alignment horizontal="center" vertical="top"/>
    </xf>
    <xf numFmtId="0" fontId="2" fillId="0" borderId="15" xfId="0" applyFont="1" applyBorder="1" applyAlignment="1">
      <alignment vertical="top" wrapText="1"/>
    </xf>
    <xf numFmtId="4" fontId="6" fillId="0" borderId="15" xfId="0" applyNumberFormat="1" applyFont="1" applyBorder="1" applyAlignment="1">
      <alignment vertical="top"/>
    </xf>
    <xf numFmtId="0" fontId="2" fillId="0" borderId="15" xfId="0" applyFont="1" applyBorder="1" applyAlignment="1">
      <alignment horizontal="right" vertical="top"/>
    </xf>
    <xf numFmtId="49" fontId="2" fillId="0" borderId="12" xfId="0" applyNumberFormat="1" applyFont="1" applyBorder="1" applyAlignment="1">
      <alignment horizontal="center" vertical="top"/>
    </xf>
    <xf numFmtId="0" fontId="2" fillId="0" borderId="9" xfId="0" applyFont="1" applyBorder="1" applyAlignment="1">
      <alignment vertical="center" textRotation="90" wrapText="1"/>
    </xf>
    <xf numFmtId="0" fontId="2" fillId="0" borderId="10" xfId="0" applyFont="1" applyBorder="1" applyAlignment="1">
      <alignment vertical="center" textRotation="90" wrapText="1"/>
    </xf>
    <xf numFmtId="0" fontId="2" fillId="0" borderId="10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 wrapText="1"/>
    </xf>
    <xf numFmtId="4" fontId="7" fillId="0" borderId="10" xfId="0" applyNumberFormat="1" applyFont="1" applyBorder="1" applyAlignment="1">
      <alignment vertical="top"/>
    </xf>
    <xf numFmtId="0" fontId="2" fillId="0" borderId="10" xfId="0" applyFont="1" applyBorder="1" applyAlignment="1">
      <alignment vertical="top" wrapText="1"/>
    </xf>
    <xf numFmtId="0" fontId="2" fillId="0" borderId="10" xfId="0" applyFont="1" applyBorder="1" applyAlignment="1">
      <alignment horizontal="right" vertical="top"/>
    </xf>
    <xf numFmtId="49" fontId="2" fillId="0" borderId="11" xfId="0" applyNumberFormat="1" applyFont="1" applyBorder="1" applyAlignment="1">
      <alignment horizontal="center" vertical="top"/>
    </xf>
    <xf numFmtId="0" fontId="2" fillId="0" borderId="7" xfId="0" applyFont="1" applyBorder="1" applyAlignment="1">
      <alignment vertical="center" textRotation="90" wrapText="1"/>
    </xf>
    <xf numFmtId="0" fontId="6" fillId="0" borderId="7" xfId="0" applyFont="1" applyBorder="1"/>
    <xf numFmtId="0" fontId="8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textRotation="90" wrapText="1"/>
    </xf>
    <xf numFmtId="0" fontId="6" fillId="0" borderId="6" xfId="0" applyFont="1" applyBorder="1" applyAlignment="1">
      <alignment horizontal="center" vertical="center" textRotation="90" wrapText="1"/>
    </xf>
    <xf numFmtId="0" fontId="6" fillId="0" borderId="7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textRotation="90"/>
    </xf>
    <xf numFmtId="0" fontId="6" fillId="0" borderId="6" xfId="0" applyFont="1" applyBorder="1" applyAlignment="1">
      <alignment horizontal="center" vertical="center" textRotation="90"/>
    </xf>
    <xf numFmtId="0" fontId="6" fillId="0" borderId="7" xfId="0" applyFont="1" applyBorder="1" applyAlignment="1">
      <alignment horizontal="center" vertical="center" textRotation="90"/>
    </xf>
    <xf numFmtId="0" fontId="2" fillId="0" borderId="12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textRotation="90" wrapText="1"/>
    </xf>
    <xf numFmtId="0" fontId="6" fillId="0" borderId="6" xfId="0" applyFont="1" applyBorder="1"/>
    <xf numFmtId="0" fontId="6" fillId="0" borderId="7" xfId="0" applyFont="1" applyBorder="1"/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textRotation="90" wrapText="1"/>
    </xf>
    <xf numFmtId="0" fontId="2" fillId="0" borderId="7" xfId="0" applyFont="1" applyBorder="1" applyAlignment="1">
      <alignment horizontal="center" textRotation="90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/>
    </xf>
    <xf numFmtId="4" fontId="6" fillId="0" borderId="6" xfId="0" applyNumberFormat="1" applyFont="1" applyBorder="1" applyAlignment="1">
      <alignment horizontal="center" vertical="center"/>
    </xf>
    <xf numFmtId="4" fontId="6" fillId="0" borderId="7" xfId="0" applyNumberFormat="1" applyFont="1" applyBorder="1" applyAlignment="1">
      <alignment horizontal="center" vertical="center"/>
    </xf>
    <xf numFmtId="9" fontId="6" fillId="0" borderId="5" xfId="0" applyNumberFormat="1" applyFont="1" applyBorder="1" applyAlignment="1">
      <alignment horizontal="center" vertical="center"/>
    </xf>
    <xf numFmtId="9" fontId="6" fillId="0" borderId="6" xfId="0" applyNumberFormat="1" applyFont="1" applyBorder="1" applyAlignment="1">
      <alignment horizontal="center" vertical="center"/>
    </xf>
    <xf numFmtId="9" fontId="6" fillId="0" borderId="7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0" fontId="2" fillId="0" borderId="6" xfId="0" applyFont="1" applyBorder="1"/>
    <xf numFmtId="0" fontId="6" fillId="0" borderId="8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left" textRotation="90" wrapText="1"/>
    </xf>
    <xf numFmtId="0" fontId="2" fillId="0" borderId="6" xfId="0" applyFont="1" applyBorder="1" applyAlignment="1">
      <alignment horizontal="left" textRotation="90" wrapText="1"/>
    </xf>
    <xf numFmtId="0" fontId="2" fillId="0" borderId="7" xfId="0" applyFont="1" applyBorder="1" applyAlignment="1">
      <alignment horizontal="left" textRotation="90" wrapText="1"/>
    </xf>
    <xf numFmtId="0" fontId="6" fillId="0" borderId="6" xfId="0" applyFont="1" applyBorder="1" applyAlignment="1">
      <alignment horizontal="center" textRotation="90" wrapText="1"/>
    </xf>
    <xf numFmtId="0" fontId="6" fillId="0" borderId="7" xfId="0" applyFont="1" applyBorder="1" applyAlignment="1">
      <alignment horizontal="center" textRotation="90" wrapText="1"/>
    </xf>
    <xf numFmtId="0" fontId="6" fillId="0" borderId="5" xfId="0" applyFont="1" applyBorder="1" applyAlignment="1">
      <alignment horizontal="center" textRotation="90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7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4" fontId="2" fillId="0" borderId="5" xfId="0" applyNumberFormat="1" applyFont="1" applyBorder="1" applyAlignment="1">
      <alignment horizontal="right" vertical="top" wrapText="1"/>
    </xf>
    <xf numFmtId="4" fontId="2" fillId="0" borderId="6" xfId="0" applyNumberFormat="1" applyFont="1" applyBorder="1" applyAlignment="1">
      <alignment horizontal="right" vertical="top" wrapText="1"/>
    </xf>
    <xf numFmtId="4" fontId="2" fillId="0" borderId="7" xfId="0" applyNumberFormat="1" applyFont="1" applyBorder="1" applyAlignment="1">
      <alignment horizontal="right" vertical="top" wrapText="1"/>
    </xf>
    <xf numFmtId="0" fontId="2" fillId="0" borderId="5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5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4" fontId="2" fillId="0" borderId="5" xfId="0" applyNumberFormat="1" applyFont="1" applyBorder="1" applyAlignment="1">
      <alignment horizontal="right" vertical="top"/>
    </xf>
    <xf numFmtId="4" fontId="2" fillId="0" borderId="7" xfId="0" applyNumberFormat="1" applyFont="1" applyBorder="1" applyAlignment="1">
      <alignment horizontal="right" vertical="top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3" borderId="9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8" fillId="0" borderId="0" xfId="0" applyFont="1"/>
  </cellXfs>
  <cellStyles count="2">
    <cellStyle name="Normalno" xfId="0" builtinId="0"/>
    <cellStyle name="Zarez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G333"/>
  <sheetViews>
    <sheetView tabSelected="1" topLeftCell="A315" workbookViewId="0">
      <selection activeCell="D341" sqref="D341"/>
    </sheetView>
  </sheetViews>
  <sheetFormatPr defaultRowHeight="12" x14ac:dyDescent="0.2"/>
  <cols>
    <col min="1" max="1" width="9.140625" style="20"/>
    <col min="2" max="2" width="17" style="20" customWidth="1"/>
    <col min="3" max="3" width="16.85546875" style="20" customWidth="1"/>
    <col min="4" max="4" width="54.5703125" style="20" customWidth="1"/>
    <col min="5" max="5" width="14" style="20" customWidth="1"/>
    <col min="6" max="6" width="13.42578125" style="20" customWidth="1"/>
    <col min="7" max="7" width="51.28515625" style="20" customWidth="1"/>
    <col min="8" max="8" width="10.140625" style="20" customWidth="1"/>
    <col min="9" max="9" width="11.42578125" style="20" customWidth="1"/>
    <col min="10" max="10" width="10.28515625" style="20" customWidth="1"/>
    <col min="11" max="257" width="9.140625" style="20"/>
    <col min="258" max="258" width="17" style="20" customWidth="1"/>
    <col min="259" max="259" width="14.42578125" style="20" customWidth="1"/>
    <col min="260" max="260" width="58.7109375" style="20" bestFit="1" customWidth="1"/>
    <col min="261" max="261" width="15" style="20" customWidth="1"/>
    <col min="262" max="262" width="13.42578125" style="20" customWidth="1"/>
    <col min="263" max="263" width="86.28515625" style="20" bestFit="1" customWidth="1"/>
    <col min="264" max="265" width="13.5703125" style="20" customWidth="1"/>
    <col min="266" max="266" width="12.42578125" style="20" customWidth="1"/>
    <col min="267" max="513" width="9.140625" style="20"/>
    <col min="514" max="514" width="17" style="20" customWidth="1"/>
    <col min="515" max="515" width="14.42578125" style="20" customWidth="1"/>
    <col min="516" max="516" width="58.7109375" style="20" bestFit="1" customWidth="1"/>
    <col min="517" max="517" width="15" style="20" customWidth="1"/>
    <col min="518" max="518" width="13.42578125" style="20" customWidth="1"/>
    <col min="519" max="519" width="86.28515625" style="20" bestFit="1" customWidth="1"/>
    <col min="520" max="521" width="13.5703125" style="20" customWidth="1"/>
    <col min="522" max="522" width="12.42578125" style="20" customWidth="1"/>
    <col min="523" max="769" width="9.140625" style="20"/>
    <col min="770" max="770" width="17" style="20" customWidth="1"/>
    <col min="771" max="771" width="14.42578125" style="20" customWidth="1"/>
    <col min="772" max="772" width="58.7109375" style="20" bestFit="1" customWidth="1"/>
    <col min="773" max="773" width="15" style="20" customWidth="1"/>
    <col min="774" max="774" width="13.42578125" style="20" customWidth="1"/>
    <col min="775" max="775" width="86.28515625" style="20" bestFit="1" customWidth="1"/>
    <col min="776" max="777" width="13.5703125" style="20" customWidth="1"/>
    <col min="778" max="778" width="12.42578125" style="20" customWidth="1"/>
    <col min="779" max="1025" width="9.140625" style="20"/>
    <col min="1026" max="1026" width="17" style="20" customWidth="1"/>
    <col min="1027" max="1027" width="14.42578125" style="20" customWidth="1"/>
    <col min="1028" max="1028" width="58.7109375" style="20" bestFit="1" customWidth="1"/>
    <col min="1029" max="1029" width="15" style="20" customWidth="1"/>
    <col min="1030" max="1030" width="13.42578125" style="20" customWidth="1"/>
    <col min="1031" max="1031" width="86.28515625" style="20" bestFit="1" customWidth="1"/>
    <col min="1032" max="1033" width="13.5703125" style="20" customWidth="1"/>
    <col min="1034" max="1034" width="12.42578125" style="20" customWidth="1"/>
    <col min="1035" max="1281" width="9.140625" style="20"/>
    <col min="1282" max="1282" width="17" style="20" customWidth="1"/>
    <col min="1283" max="1283" width="14.42578125" style="20" customWidth="1"/>
    <col min="1284" max="1284" width="58.7109375" style="20" bestFit="1" customWidth="1"/>
    <col min="1285" max="1285" width="15" style="20" customWidth="1"/>
    <col min="1286" max="1286" width="13.42578125" style="20" customWidth="1"/>
    <col min="1287" max="1287" width="86.28515625" style="20" bestFit="1" customWidth="1"/>
    <col min="1288" max="1289" width="13.5703125" style="20" customWidth="1"/>
    <col min="1290" max="1290" width="12.42578125" style="20" customWidth="1"/>
    <col min="1291" max="1537" width="9.140625" style="20"/>
    <col min="1538" max="1538" width="17" style="20" customWidth="1"/>
    <col min="1539" max="1539" width="14.42578125" style="20" customWidth="1"/>
    <col min="1540" max="1540" width="58.7109375" style="20" bestFit="1" customWidth="1"/>
    <col min="1541" max="1541" width="15" style="20" customWidth="1"/>
    <col min="1542" max="1542" width="13.42578125" style="20" customWidth="1"/>
    <col min="1543" max="1543" width="86.28515625" style="20" bestFit="1" customWidth="1"/>
    <col min="1544" max="1545" width="13.5703125" style="20" customWidth="1"/>
    <col min="1546" max="1546" width="12.42578125" style="20" customWidth="1"/>
    <col min="1547" max="1793" width="9.140625" style="20"/>
    <col min="1794" max="1794" width="17" style="20" customWidth="1"/>
    <col min="1795" max="1795" width="14.42578125" style="20" customWidth="1"/>
    <col min="1796" max="1796" width="58.7109375" style="20" bestFit="1" customWidth="1"/>
    <col min="1797" max="1797" width="15" style="20" customWidth="1"/>
    <col min="1798" max="1798" width="13.42578125" style="20" customWidth="1"/>
    <col min="1799" max="1799" width="86.28515625" style="20" bestFit="1" customWidth="1"/>
    <col min="1800" max="1801" width="13.5703125" style="20" customWidth="1"/>
    <col min="1802" max="1802" width="12.42578125" style="20" customWidth="1"/>
    <col min="1803" max="2049" width="9.140625" style="20"/>
    <col min="2050" max="2050" width="17" style="20" customWidth="1"/>
    <col min="2051" max="2051" width="14.42578125" style="20" customWidth="1"/>
    <col min="2052" max="2052" width="58.7109375" style="20" bestFit="1" customWidth="1"/>
    <col min="2053" max="2053" width="15" style="20" customWidth="1"/>
    <col min="2054" max="2054" width="13.42578125" style="20" customWidth="1"/>
    <col min="2055" max="2055" width="86.28515625" style="20" bestFit="1" customWidth="1"/>
    <col min="2056" max="2057" width="13.5703125" style="20" customWidth="1"/>
    <col min="2058" max="2058" width="12.42578125" style="20" customWidth="1"/>
    <col min="2059" max="2305" width="9.140625" style="20"/>
    <col min="2306" max="2306" width="17" style="20" customWidth="1"/>
    <col min="2307" max="2307" width="14.42578125" style="20" customWidth="1"/>
    <col min="2308" max="2308" width="58.7109375" style="20" bestFit="1" customWidth="1"/>
    <col min="2309" max="2309" width="15" style="20" customWidth="1"/>
    <col min="2310" max="2310" width="13.42578125" style="20" customWidth="1"/>
    <col min="2311" max="2311" width="86.28515625" style="20" bestFit="1" customWidth="1"/>
    <col min="2312" max="2313" width="13.5703125" style="20" customWidth="1"/>
    <col min="2314" max="2314" width="12.42578125" style="20" customWidth="1"/>
    <col min="2315" max="2561" width="9.140625" style="20"/>
    <col min="2562" max="2562" width="17" style="20" customWidth="1"/>
    <col min="2563" max="2563" width="14.42578125" style="20" customWidth="1"/>
    <col min="2564" max="2564" width="58.7109375" style="20" bestFit="1" customWidth="1"/>
    <col min="2565" max="2565" width="15" style="20" customWidth="1"/>
    <col min="2566" max="2566" width="13.42578125" style="20" customWidth="1"/>
    <col min="2567" max="2567" width="86.28515625" style="20" bestFit="1" customWidth="1"/>
    <col min="2568" max="2569" width="13.5703125" style="20" customWidth="1"/>
    <col min="2570" max="2570" width="12.42578125" style="20" customWidth="1"/>
    <col min="2571" max="2817" width="9.140625" style="20"/>
    <col min="2818" max="2818" width="17" style="20" customWidth="1"/>
    <col min="2819" max="2819" width="14.42578125" style="20" customWidth="1"/>
    <col min="2820" max="2820" width="58.7109375" style="20" bestFit="1" customWidth="1"/>
    <col min="2821" max="2821" width="15" style="20" customWidth="1"/>
    <col min="2822" max="2822" width="13.42578125" style="20" customWidth="1"/>
    <col min="2823" max="2823" width="86.28515625" style="20" bestFit="1" customWidth="1"/>
    <col min="2824" max="2825" width="13.5703125" style="20" customWidth="1"/>
    <col min="2826" max="2826" width="12.42578125" style="20" customWidth="1"/>
    <col min="2827" max="3073" width="9.140625" style="20"/>
    <col min="3074" max="3074" width="17" style="20" customWidth="1"/>
    <col min="3075" max="3075" width="14.42578125" style="20" customWidth="1"/>
    <col min="3076" max="3076" width="58.7109375" style="20" bestFit="1" customWidth="1"/>
    <col min="3077" max="3077" width="15" style="20" customWidth="1"/>
    <col min="3078" max="3078" width="13.42578125" style="20" customWidth="1"/>
    <col min="3079" max="3079" width="86.28515625" style="20" bestFit="1" customWidth="1"/>
    <col min="3080" max="3081" width="13.5703125" style="20" customWidth="1"/>
    <col min="3082" max="3082" width="12.42578125" style="20" customWidth="1"/>
    <col min="3083" max="3329" width="9.140625" style="20"/>
    <col min="3330" max="3330" width="17" style="20" customWidth="1"/>
    <col min="3331" max="3331" width="14.42578125" style="20" customWidth="1"/>
    <col min="3332" max="3332" width="58.7109375" style="20" bestFit="1" customWidth="1"/>
    <col min="3333" max="3333" width="15" style="20" customWidth="1"/>
    <col min="3334" max="3334" width="13.42578125" style="20" customWidth="1"/>
    <col min="3335" max="3335" width="86.28515625" style="20" bestFit="1" customWidth="1"/>
    <col min="3336" max="3337" width="13.5703125" style="20" customWidth="1"/>
    <col min="3338" max="3338" width="12.42578125" style="20" customWidth="1"/>
    <col min="3339" max="3585" width="9.140625" style="20"/>
    <col min="3586" max="3586" width="17" style="20" customWidth="1"/>
    <col min="3587" max="3587" width="14.42578125" style="20" customWidth="1"/>
    <col min="3588" max="3588" width="58.7109375" style="20" bestFit="1" customWidth="1"/>
    <col min="3589" max="3589" width="15" style="20" customWidth="1"/>
    <col min="3590" max="3590" width="13.42578125" style="20" customWidth="1"/>
    <col min="3591" max="3591" width="86.28515625" style="20" bestFit="1" customWidth="1"/>
    <col min="3592" max="3593" width="13.5703125" style="20" customWidth="1"/>
    <col min="3594" max="3594" width="12.42578125" style="20" customWidth="1"/>
    <col min="3595" max="3841" width="9.140625" style="20"/>
    <col min="3842" max="3842" width="17" style="20" customWidth="1"/>
    <col min="3843" max="3843" width="14.42578125" style="20" customWidth="1"/>
    <col min="3844" max="3844" width="58.7109375" style="20" bestFit="1" customWidth="1"/>
    <col min="3845" max="3845" width="15" style="20" customWidth="1"/>
    <col min="3846" max="3846" width="13.42578125" style="20" customWidth="1"/>
    <col min="3847" max="3847" width="86.28515625" style="20" bestFit="1" customWidth="1"/>
    <col min="3848" max="3849" width="13.5703125" style="20" customWidth="1"/>
    <col min="3850" max="3850" width="12.42578125" style="20" customWidth="1"/>
    <col min="3851" max="4097" width="9.140625" style="20"/>
    <col min="4098" max="4098" width="17" style="20" customWidth="1"/>
    <col min="4099" max="4099" width="14.42578125" style="20" customWidth="1"/>
    <col min="4100" max="4100" width="58.7109375" style="20" bestFit="1" customWidth="1"/>
    <col min="4101" max="4101" width="15" style="20" customWidth="1"/>
    <col min="4102" max="4102" width="13.42578125" style="20" customWidth="1"/>
    <col min="4103" max="4103" width="86.28515625" style="20" bestFit="1" customWidth="1"/>
    <col min="4104" max="4105" width="13.5703125" style="20" customWidth="1"/>
    <col min="4106" max="4106" width="12.42578125" style="20" customWidth="1"/>
    <col min="4107" max="4353" width="9.140625" style="20"/>
    <col min="4354" max="4354" width="17" style="20" customWidth="1"/>
    <col min="4355" max="4355" width="14.42578125" style="20" customWidth="1"/>
    <col min="4356" max="4356" width="58.7109375" style="20" bestFit="1" customWidth="1"/>
    <col min="4357" max="4357" width="15" style="20" customWidth="1"/>
    <col min="4358" max="4358" width="13.42578125" style="20" customWidth="1"/>
    <col min="4359" max="4359" width="86.28515625" style="20" bestFit="1" customWidth="1"/>
    <col min="4360" max="4361" width="13.5703125" style="20" customWidth="1"/>
    <col min="4362" max="4362" width="12.42578125" style="20" customWidth="1"/>
    <col min="4363" max="4609" width="9.140625" style="20"/>
    <col min="4610" max="4610" width="17" style="20" customWidth="1"/>
    <col min="4611" max="4611" width="14.42578125" style="20" customWidth="1"/>
    <col min="4612" max="4612" width="58.7109375" style="20" bestFit="1" customWidth="1"/>
    <col min="4613" max="4613" width="15" style="20" customWidth="1"/>
    <col min="4614" max="4614" width="13.42578125" style="20" customWidth="1"/>
    <col min="4615" max="4615" width="86.28515625" style="20" bestFit="1" customWidth="1"/>
    <col min="4616" max="4617" width="13.5703125" style="20" customWidth="1"/>
    <col min="4618" max="4618" width="12.42578125" style="20" customWidth="1"/>
    <col min="4619" max="4865" width="9.140625" style="20"/>
    <col min="4866" max="4866" width="17" style="20" customWidth="1"/>
    <col min="4867" max="4867" width="14.42578125" style="20" customWidth="1"/>
    <col min="4868" max="4868" width="58.7109375" style="20" bestFit="1" customWidth="1"/>
    <col min="4869" max="4869" width="15" style="20" customWidth="1"/>
    <col min="4870" max="4870" width="13.42578125" style="20" customWidth="1"/>
    <col min="4871" max="4871" width="86.28515625" style="20" bestFit="1" customWidth="1"/>
    <col min="4872" max="4873" width="13.5703125" style="20" customWidth="1"/>
    <col min="4874" max="4874" width="12.42578125" style="20" customWidth="1"/>
    <col min="4875" max="5121" width="9.140625" style="20"/>
    <col min="5122" max="5122" width="17" style="20" customWidth="1"/>
    <col min="5123" max="5123" width="14.42578125" style="20" customWidth="1"/>
    <col min="5124" max="5124" width="58.7109375" style="20" bestFit="1" customWidth="1"/>
    <col min="5125" max="5125" width="15" style="20" customWidth="1"/>
    <col min="5126" max="5126" width="13.42578125" style="20" customWidth="1"/>
    <col min="5127" max="5127" width="86.28515625" style="20" bestFit="1" customWidth="1"/>
    <col min="5128" max="5129" width="13.5703125" style="20" customWidth="1"/>
    <col min="5130" max="5130" width="12.42578125" style="20" customWidth="1"/>
    <col min="5131" max="5377" width="9.140625" style="20"/>
    <col min="5378" max="5378" width="17" style="20" customWidth="1"/>
    <col min="5379" max="5379" width="14.42578125" style="20" customWidth="1"/>
    <col min="5380" max="5380" width="58.7109375" style="20" bestFit="1" customWidth="1"/>
    <col min="5381" max="5381" width="15" style="20" customWidth="1"/>
    <col min="5382" max="5382" width="13.42578125" style="20" customWidth="1"/>
    <col min="5383" max="5383" width="86.28515625" style="20" bestFit="1" customWidth="1"/>
    <col min="5384" max="5385" width="13.5703125" style="20" customWidth="1"/>
    <col min="5386" max="5386" width="12.42578125" style="20" customWidth="1"/>
    <col min="5387" max="5633" width="9.140625" style="20"/>
    <col min="5634" max="5634" width="17" style="20" customWidth="1"/>
    <col min="5635" max="5635" width="14.42578125" style="20" customWidth="1"/>
    <col min="5636" max="5636" width="58.7109375" style="20" bestFit="1" customWidth="1"/>
    <col min="5637" max="5637" width="15" style="20" customWidth="1"/>
    <col min="5638" max="5638" width="13.42578125" style="20" customWidth="1"/>
    <col min="5639" max="5639" width="86.28515625" style="20" bestFit="1" customWidth="1"/>
    <col min="5640" max="5641" width="13.5703125" style="20" customWidth="1"/>
    <col min="5642" max="5642" width="12.42578125" style="20" customWidth="1"/>
    <col min="5643" max="5889" width="9.140625" style="20"/>
    <col min="5890" max="5890" width="17" style="20" customWidth="1"/>
    <col min="5891" max="5891" width="14.42578125" style="20" customWidth="1"/>
    <col min="5892" max="5892" width="58.7109375" style="20" bestFit="1" customWidth="1"/>
    <col min="5893" max="5893" width="15" style="20" customWidth="1"/>
    <col min="5894" max="5894" width="13.42578125" style="20" customWidth="1"/>
    <col min="5895" max="5895" width="86.28515625" style="20" bestFit="1" customWidth="1"/>
    <col min="5896" max="5897" width="13.5703125" style="20" customWidth="1"/>
    <col min="5898" max="5898" width="12.42578125" style="20" customWidth="1"/>
    <col min="5899" max="6145" width="9.140625" style="20"/>
    <col min="6146" max="6146" width="17" style="20" customWidth="1"/>
    <col min="6147" max="6147" width="14.42578125" style="20" customWidth="1"/>
    <col min="6148" max="6148" width="58.7109375" style="20" bestFit="1" customWidth="1"/>
    <col min="6149" max="6149" width="15" style="20" customWidth="1"/>
    <col min="6150" max="6150" width="13.42578125" style="20" customWidth="1"/>
    <col min="6151" max="6151" width="86.28515625" style="20" bestFit="1" customWidth="1"/>
    <col min="6152" max="6153" width="13.5703125" style="20" customWidth="1"/>
    <col min="6154" max="6154" width="12.42578125" style="20" customWidth="1"/>
    <col min="6155" max="6401" width="9.140625" style="20"/>
    <col min="6402" max="6402" width="17" style="20" customWidth="1"/>
    <col min="6403" max="6403" width="14.42578125" style="20" customWidth="1"/>
    <col min="6404" max="6404" width="58.7109375" style="20" bestFit="1" customWidth="1"/>
    <col min="6405" max="6405" width="15" style="20" customWidth="1"/>
    <col min="6406" max="6406" width="13.42578125" style="20" customWidth="1"/>
    <col min="6407" max="6407" width="86.28515625" style="20" bestFit="1" customWidth="1"/>
    <col min="6408" max="6409" width="13.5703125" style="20" customWidth="1"/>
    <col min="6410" max="6410" width="12.42578125" style="20" customWidth="1"/>
    <col min="6411" max="6657" width="9.140625" style="20"/>
    <col min="6658" max="6658" width="17" style="20" customWidth="1"/>
    <col min="6659" max="6659" width="14.42578125" style="20" customWidth="1"/>
    <col min="6660" max="6660" width="58.7109375" style="20" bestFit="1" customWidth="1"/>
    <col min="6661" max="6661" width="15" style="20" customWidth="1"/>
    <col min="6662" max="6662" width="13.42578125" style="20" customWidth="1"/>
    <col min="6663" max="6663" width="86.28515625" style="20" bestFit="1" customWidth="1"/>
    <col min="6664" max="6665" width="13.5703125" style="20" customWidth="1"/>
    <col min="6666" max="6666" width="12.42578125" style="20" customWidth="1"/>
    <col min="6667" max="6913" width="9.140625" style="20"/>
    <col min="6914" max="6914" width="17" style="20" customWidth="1"/>
    <col min="6915" max="6915" width="14.42578125" style="20" customWidth="1"/>
    <col min="6916" max="6916" width="58.7109375" style="20" bestFit="1" customWidth="1"/>
    <col min="6917" max="6917" width="15" style="20" customWidth="1"/>
    <col min="6918" max="6918" width="13.42578125" style="20" customWidth="1"/>
    <col min="6919" max="6919" width="86.28515625" style="20" bestFit="1" customWidth="1"/>
    <col min="6920" max="6921" width="13.5703125" style="20" customWidth="1"/>
    <col min="6922" max="6922" width="12.42578125" style="20" customWidth="1"/>
    <col min="6923" max="7169" width="9.140625" style="20"/>
    <col min="7170" max="7170" width="17" style="20" customWidth="1"/>
    <col min="7171" max="7171" width="14.42578125" style="20" customWidth="1"/>
    <col min="7172" max="7172" width="58.7109375" style="20" bestFit="1" customWidth="1"/>
    <col min="7173" max="7173" width="15" style="20" customWidth="1"/>
    <col min="7174" max="7174" width="13.42578125" style="20" customWidth="1"/>
    <col min="7175" max="7175" width="86.28515625" style="20" bestFit="1" customWidth="1"/>
    <col min="7176" max="7177" width="13.5703125" style="20" customWidth="1"/>
    <col min="7178" max="7178" width="12.42578125" style="20" customWidth="1"/>
    <col min="7179" max="7425" width="9.140625" style="20"/>
    <col min="7426" max="7426" width="17" style="20" customWidth="1"/>
    <col min="7427" max="7427" width="14.42578125" style="20" customWidth="1"/>
    <col min="7428" max="7428" width="58.7109375" style="20" bestFit="1" customWidth="1"/>
    <col min="7429" max="7429" width="15" style="20" customWidth="1"/>
    <col min="7430" max="7430" width="13.42578125" style="20" customWidth="1"/>
    <col min="7431" max="7431" width="86.28515625" style="20" bestFit="1" customWidth="1"/>
    <col min="7432" max="7433" width="13.5703125" style="20" customWidth="1"/>
    <col min="7434" max="7434" width="12.42578125" style="20" customWidth="1"/>
    <col min="7435" max="7681" width="9.140625" style="20"/>
    <col min="7682" max="7682" width="17" style="20" customWidth="1"/>
    <col min="7683" max="7683" width="14.42578125" style="20" customWidth="1"/>
    <col min="7684" max="7684" width="58.7109375" style="20" bestFit="1" customWidth="1"/>
    <col min="7685" max="7685" width="15" style="20" customWidth="1"/>
    <col min="7686" max="7686" width="13.42578125" style="20" customWidth="1"/>
    <col min="7687" max="7687" width="86.28515625" style="20" bestFit="1" customWidth="1"/>
    <col min="7688" max="7689" width="13.5703125" style="20" customWidth="1"/>
    <col min="7690" max="7690" width="12.42578125" style="20" customWidth="1"/>
    <col min="7691" max="7937" width="9.140625" style="20"/>
    <col min="7938" max="7938" width="17" style="20" customWidth="1"/>
    <col min="7939" max="7939" width="14.42578125" style="20" customWidth="1"/>
    <col min="7940" max="7940" width="58.7109375" style="20" bestFit="1" customWidth="1"/>
    <col min="7941" max="7941" width="15" style="20" customWidth="1"/>
    <col min="7942" max="7942" width="13.42578125" style="20" customWidth="1"/>
    <col min="7943" max="7943" width="86.28515625" style="20" bestFit="1" customWidth="1"/>
    <col min="7944" max="7945" width="13.5703125" style="20" customWidth="1"/>
    <col min="7946" max="7946" width="12.42578125" style="20" customWidth="1"/>
    <col min="7947" max="8193" width="9.140625" style="20"/>
    <col min="8194" max="8194" width="17" style="20" customWidth="1"/>
    <col min="8195" max="8195" width="14.42578125" style="20" customWidth="1"/>
    <col min="8196" max="8196" width="58.7109375" style="20" bestFit="1" customWidth="1"/>
    <col min="8197" max="8197" width="15" style="20" customWidth="1"/>
    <col min="8198" max="8198" width="13.42578125" style="20" customWidth="1"/>
    <col min="8199" max="8199" width="86.28515625" style="20" bestFit="1" customWidth="1"/>
    <col min="8200" max="8201" width="13.5703125" style="20" customWidth="1"/>
    <col min="8202" max="8202" width="12.42578125" style="20" customWidth="1"/>
    <col min="8203" max="8449" width="9.140625" style="20"/>
    <col min="8450" max="8450" width="17" style="20" customWidth="1"/>
    <col min="8451" max="8451" width="14.42578125" style="20" customWidth="1"/>
    <col min="8452" max="8452" width="58.7109375" style="20" bestFit="1" customWidth="1"/>
    <col min="8453" max="8453" width="15" style="20" customWidth="1"/>
    <col min="8454" max="8454" width="13.42578125" style="20" customWidth="1"/>
    <col min="8455" max="8455" width="86.28515625" style="20" bestFit="1" customWidth="1"/>
    <col min="8456" max="8457" width="13.5703125" style="20" customWidth="1"/>
    <col min="8458" max="8458" width="12.42578125" style="20" customWidth="1"/>
    <col min="8459" max="8705" width="9.140625" style="20"/>
    <col min="8706" max="8706" width="17" style="20" customWidth="1"/>
    <col min="8707" max="8707" width="14.42578125" style="20" customWidth="1"/>
    <col min="8708" max="8708" width="58.7109375" style="20" bestFit="1" customWidth="1"/>
    <col min="8709" max="8709" width="15" style="20" customWidth="1"/>
    <col min="8710" max="8710" width="13.42578125" style="20" customWidth="1"/>
    <col min="8711" max="8711" width="86.28515625" style="20" bestFit="1" customWidth="1"/>
    <col min="8712" max="8713" width="13.5703125" style="20" customWidth="1"/>
    <col min="8714" max="8714" width="12.42578125" style="20" customWidth="1"/>
    <col min="8715" max="8961" width="9.140625" style="20"/>
    <col min="8962" max="8962" width="17" style="20" customWidth="1"/>
    <col min="8963" max="8963" width="14.42578125" style="20" customWidth="1"/>
    <col min="8964" max="8964" width="58.7109375" style="20" bestFit="1" customWidth="1"/>
    <col min="8965" max="8965" width="15" style="20" customWidth="1"/>
    <col min="8966" max="8966" width="13.42578125" style="20" customWidth="1"/>
    <col min="8967" max="8967" width="86.28515625" style="20" bestFit="1" customWidth="1"/>
    <col min="8968" max="8969" width="13.5703125" style="20" customWidth="1"/>
    <col min="8970" max="8970" width="12.42578125" style="20" customWidth="1"/>
    <col min="8971" max="9217" width="9.140625" style="20"/>
    <col min="9218" max="9218" width="17" style="20" customWidth="1"/>
    <col min="9219" max="9219" width="14.42578125" style="20" customWidth="1"/>
    <col min="9220" max="9220" width="58.7109375" style="20" bestFit="1" customWidth="1"/>
    <col min="9221" max="9221" width="15" style="20" customWidth="1"/>
    <col min="9222" max="9222" width="13.42578125" style="20" customWidth="1"/>
    <col min="9223" max="9223" width="86.28515625" style="20" bestFit="1" customWidth="1"/>
    <col min="9224" max="9225" width="13.5703125" style="20" customWidth="1"/>
    <col min="9226" max="9226" width="12.42578125" style="20" customWidth="1"/>
    <col min="9227" max="9473" width="9.140625" style="20"/>
    <col min="9474" max="9474" width="17" style="20" customWidth="1"/>
    <col min="9475" max="9475" width="14.42578125" style="20" customWidth="1"/>
    <col min="9476" max="9476" width="58.7109375" style="20" bestFit="1" customWidth="1"/>
    <col min="9477" max="9477" width="15" style="20" customWidth="1"/>
    <col min="9478" max="9478" width="13.42578125" style="20" customWidth="1"/>
    <col min="9479" max="9479" width="86.28515625" style="20" bestFit="1" customWidth="1"/>
    <col min="9480" max="9481" width="13.5703125" style="20" customWidth="1"/>
    <col min="9482" max="9482" width="12.42578125" style="20" customWidth="1"/>
    <col min="9483" max="9729" width="9.140625" style="20"/>
    <col min="9730" max="9730" width="17" style="20" customWidth="1"/>
    <col min="9731" max="9731" width="14.42578125" style="20" customWidth="1"/>
    <col min="9732" max="9732" width="58.7109375" style="20" bestFit="1" customWidth="1"/>
    <col min="9733" max="9733" width="15" style="20" customWidth="1"/>
    <col min="9734" max="9734" width="13.42578125" style="20" customWidth="1"/>
    <col min="9735" max="9735" width="86.28515625" style="20" bestFit="1" customWidth="1"/>
    <col min="9736" max="9737" width="13.5703125" style="20" customWidth="1"/>
    <col min="9738" max="9738" width="12.42578125" style="20" customWidth="1"/>
    <col min="9739" max="9985" width="9.140625" style="20"/>
    <col min="9986" max="9986" width="17" style="20" customWidth="1"/>
    <col min="9987" max="9987" width="14.42578125" style="20" customWidth="1"/>
    <col min="9988" max="9988" width="58.7109375" style="20" bestFit="1" customWidth="1"/>
    <col min="9989" max="9989" width="15" style="20" customWidth="1"/>
    <col min="9990" max="9990" width="13.42578125" style="20" customWidth="1"/>
    <col min="9991" max="9991" width="86.28515625" style="20" bestFit="1" customWidth="1"/>
    <col min="9992" max="9993" width="13.5703125" style="20" customWidth="1"/>
    <col min="9994" max="9994" width="12.42578125" style="20" customWidth="1"/>
    <col min="9995" max="10241" width="9.140625" style="20"/>
    <col min="10242" max="10242" width="17" style="20" customWidth="1"/>
    <col min="10243" max="10243" width="14.42578125" style="20" customWidth="1"/>
    <col min="10244" max="10244" width="58.7109375" style="20" bestFit="1" customWidth="1"/>
    <col min="10245" max="10245" width="15" style="20" customWidth="1"/>
    <col min="10246" max="10246" width="13.42578125" style="20" customWidth="1"/>
    <col min="10247" max="10247" width="86.28515625" style="20" bestFit="1" customWidth="1"/>
    <col min="10248" max="10249" width="13.5703125" style="20" customWidth="1"/>
    <col min="10250" max="10250" width="12.42578125" style="20" customWidth="1"/>
    <col min="10251" max="10497" width="9.140625" style="20"/>
    <col min="10498" max="10498" width="17" style="20" customWidth="1"/>
    <col min="10499" max="10499" width="14.42578125" style="20" customWidth="1"/>
    <col min="10500" max="10500" width="58.7109375" style="20" bestFit="1" customWidth="1"/>
    <col min="10501" max="10501" width="15" style="20" customWidth="1"/>
    <col min="10502" max="10502" width="13.42578125" style="20" customWidth="1"/>
    <col min="10503" max="10503" width="86.28515625" style="20" bestFit="1" customWidth="1"/>
    <col min="10504" max="10505" width="13.5703125" style="20" customWidth="1"/>
    <col min="10506" max="10506" width="12.42578125" style="20" customWidth="1"/>
    <col min="10507" max="10753" width="9.140625" style="20"/>
    <col min="10754" max="10754" width="17" style="20" customWidth="1"/>
    <col min="10755" max="10755" width="14.42578125" style="20" customWidth="1"/>
    <col min="10756" max="10756" width="58.7109375" style="20" bestFit="1" customWidth="1"/>
    <col min="10757" max="10757" width="15" style="20" customWidth="1"/>
    <col min="10758" max="10758" width="13.42578125" style="20" customWidth="1"/>
    <col min="10759" max="10759" width="86.28515625" style="20" bestFit="1" customWidth="1"/>
    <col min="10760" max="10761" width="13.5703125" style="20" customWidth="1"/>
    <col min="10762" max="10762" width="12.42578125" style="20" customWidth="1"/>
    <col min="10763" max="11009" width="9.140625" style="20"/>
    <col min="11010" max="11010" width="17" style="20" customWidth="1"/>
    <col min="11011" max="11011" width="14.42578125" style="20" customWidth="1"/>
    <col min="11012" max="11012" width="58.7109375" style="20" bestFit="1" customWidth="1"/>
    <col min="11013" max="11013" width="15" style="20" customWidth="1"/>
    <col min="11014" max="11014" width="13.42578125" style="20" customWidth="1"/>
    <col min="11015" max="11015" width="86.28515625" style="20" bestFit="1" customWidth="1"/>
    <col min="11016" max="11017" width="13.5703125" style="20" customWidth="1"/>
    <col min="11018" max="11018" width="12.42578125" style="20" customWidth="1"/>
    <col min="11019" max="11265" width="9.140625" style="20"/>
    <col min="11266" max="11266" width="17" style="20" customWidth="1"/>
    <col min="11267" max="11267" width="14.42578125" style="20" customWidth="1"/>
    <col min="11268" max="11268" width="58.7109375" style="20" bestFit="1" customWidth="1"/>
    <col min="11269" max="11269" width="15" style="20" customWidth="1"/>
    <col min="11270" max="11270" width="13.42578125" style="20" customWidth="1"/>
    <col min="11271" max="11271" width="86.28515625" style="20" bestFit="1" customWidth="1"/>
    <col min="11272" max="11273" width="13.5703125" style="20" customWidth="1"/>
    <col min="11274" max="11274" width="12.42578125" style="20" customWidth="1"/>
    <col min="11275" max="11521" width="9.140625" style="20"/>
    <col min="11522" max="11522" width="17" style="20" customWidth="1"/>
    <col min="11523" max="11523" width="14.42578125" style="20" customWidth="1"/>
    <col min="11524" max="11524" width="58.7109375" style="20" bestFit="1" customWidth="1"/>
    <col min="11525" max="11525" width="15" style="20" customWidth="1"/>
    <col min="11526" max="11526" width="13.42578125" style="20" customWidth="1"/>
    <col min="11527" max="11527" width="86.28515625" style="20" bestFit="1" customWidth="1"/>
    <col min="11528" max="11529" width="13.5703125" style="20" customWidth="1"/>
    <col min="11530" max="11530" width="12.42578125" style="20" customWidth="1"/>
    <col min="11531" max="11777" width="9.140625" style="20"/>
    <col min="11778" max="11778" width="17" style="20" customWidth="1"/>
    <col min="11779" max="11779" width="14.42578125" style="20" customWidth="1"/>
    <col min="11780" max="11780" width="58.7109375" style="20" bestFit="1" customWidth="1"/>
    <col min="11781" max="11781" width="15" style="20" customWidth="1"/>
    <col min="11782" max="11782" width="13.42578125" style="20" customWidth="1"/>
    <col min="11783" max="11783" width="86.28515625" style="20" bestFit="1" customWidth="1"/>
    <col min="11784" max="11785" width="13.5703125" style="20" customWidth="1"/>
    <col min="11786" max="11786" width="12.42578125" style="20" customWidth="1"/>
    <col min="11787" max="12033" width="9.140625" style="20"/>
    <col min="12034" max="12034" width="17" style="20" customWidth="1"/>
    <col min="12035" max="12035" width="14.42578125" style="20" customWidth="1"/>
    <col min="12036" max="12036" width="58.7109375" style="20" bestFit="1" customWidth="1"/>
    <col min="12037" max="12037" width="15" style="20" customWidth="1"/>
    <col min="12038" max="12038" width="13.42578125" style="20" customWidth="1"/>
    <col min="12039" max="12039" width="86.28515625" style="20" bestFit="1" customWidth="1"/>
    <col min="12040" max="12041" width="13.5703125" style="20" customWidth="1"/>
    <col min="12042" max="12042" width="12.42578125" style="20" customWidth="1"/>
    <col min="12043" max="12289" width="9.140625" style="20"/>
    <col min="12290" max="12290" width="17" style="20" customWidth="1"/>
    <col min="12291" max="12291" width="14.42578125" style="20" customWidth="1"/>
    <col min="12292" max="12292" width="58.7109375" style="20" bestFit="1" customWidth="1"/>
    <col min="12293" max="12293" width="15" style="20" customWidth="1"/>
    <col min="12294" max="12294" width="13.42578125" style="20" customWidth="1"/>
    <col min="12295" max="12295" width="86.28515625" style="20" bestFit="1" customWidth="1"/>
    <col min="12296" max="12297" width="13.5703125" style="20" customWidth="1"/>
    <col min="12298" max="12298" width="12.42578125" style="20" customWidth="1"/>
    <col min="12299" max="12545" width="9.140625" style="20"/>
    <col min="12546" max="12546" width="17" style="20" customWidth="1"/>
    <col min="12547" max="12547" width="14.42578125" style="20" customWidth="1"/>
    <col min="12548" max="12548" width="58.7109375" style="20" bestFit="1" customWidth="1"/>
    <col min="12549" max="12549" width="15" style="20" customWidth="1"/>
    <col min="12550" max="12550" width="13.42578125" style="20" customWidth="1"/>
    <col min="12551" max="12551" width="86.28515625" style="20" bestFit="1" customWidth="1"/>
    <col min="12552" max="12553" width="13.5703125" style="20" customWidth="1"/>
    <col min="12554" max="12554" width="12.42578125" style="20" customWidth="1"/>
    <col min="12555" max="12801" width="9.140625" style="20"/>
    <col min="12802" max="12802" width="17" style="20" customWidth="1"/>
    <col min="12803" max="12803" width="14.42578125" style="20" customWidth="1"/>
    <col min="12804" max="12804" width="58.7109375" style="20" bestFit="1" customWidth="1"/>
    <col min="12805" max="12805" width="15" style="20" customWidth="1"/>
    <col min="12806" max="12806" width="13.42578125" style="20" customWidth="1"/>
    <col min="12807" max="12807" width="86.28515625" style="20" bestFit="1" customWidth="1"/>
    <col min="12808" max="12809" width="13.5703125" style="20" customWidth="1"/>
    <col min="12810" max="12810" width="12.42578125" style="20" customWidth="1"/>
    <col min="12811" max="13057" width="9.140625" style="20"/>
    <col min="13058" max="13058" width="17" style="20" customWidth="1"/>
    <col min="13059" max="13059" width="14.42578125" style="20" customWidth="1"/>
    <col min="13060" max="13060" width="58.7109375" style="20" bestFit="1" customWidth="1"/>
    <col min="13061" max="13061" width="15" style="20" customWidth="1"/>
    <col min="13062" max="13062" width="13.42578125" style="20" customWidth="1"/>
    <col min="13063" max="13063" width="86.28515625" style="20" bestFit="1" customWidth="1"/>
    <col min="13064" max="13065" width="13.5703125" style="20" customWidth="1"/>
    <col min="13066" max="13066" width="12.42578125" style="20" customWidth="1"/>
    <col min="13067" max="13313" width="9.140625" style="20"/>
    <col min="13314" max="13314" width="17" style="20" customWidth="1"/>
    <col min="13315" max="13315" width="14.42578125" style="20" customWidth="1"/>
    <col min="13316" max="13316" width="58.7109375" style="20" bestFit="1" customWidth="1"/>
    <col min="13317" max="13317" width="15" style="20" customWidth="1"/>
    <col min="13318" max="13318" width="13.42578125" style="20" customWidth="1"/>
    <col min="13319" max="13319" width="86.28515625" style="20" bestFit="1" customWidth="1"/>
    <col min="13320" max="13321" width="13.5703125" style="20" customWidth="1"/>
    <col min="13322" max="13322" width="12.42578125" style="20" customWidth="1"/>
    <col min="13323" max="13569" width="9.140625" style="20"/>
    <col min="13570" max="13570" width="17" style="20" customWidth="1"/>
    <col min="13571" max="13571" width="14.42578125" style="20" customWidth="1"/>
    <col min="13572" max="13572" width="58.7109375" style="20" bestFit="1" customWidth="1"/>
    <col min="13573" max="13573" width="15" style="20" customWidth="1"/>
    <col min="13574" max="13574" width="13.42578125" style="20" customWidth="1"/>
    <col min="13575" max="13575" width="86.28515625" style="20" bestFit="1" customWidth="1"/>
    <col min="13576" max="13577" width="13.5703125" style="20" customWidth="1"/>
    <col min="13578" max="13578" width="12.42578125" style="20" customWidth="1"/>
    <col min="13579" max="13825" width="9.140625" style="20"/>
    <col min="13826" max="13826" width="17" style="20" customWidth="1"/>
    <col min="13827" max="13827" width="14.42578125" style="20" customWidth="1"/>
    <col min="13828" max="13828" width="58.7109375" style="20" bestFit="1" customWidth="1"/>
    <col min="13829" max="13829" width="15" style="20" customWidth="1"/>
    <col min="13830" max="13830" width="13.42578125" style="20" customWidth="1"/>
    <col min="13831" max="13831" width="86.28515625" style="20" bestFit="1" customWidth="1"/>
    <col min="13832" max="13833" width="13.5703125" style="20" customWidth="1"/>
    <col min="13834" max="13834" width="12.42578125" style="20" customWidth="1"/>
    <col min="13835" max="14081" width="9.140625" style="20"/>
    <col min="14082" max="14082" width="17" style="20" customWidth="1"/>
    <col min="14083" max="14083" width="14.42578125" style="20" customWidth="1"/>
    <col min="14084" max="14084" width="58.7109375" style="20" bestFit="1" customWidth="1"/>
    <col min="14085" max="14085" width="15" style="20" customWidth="1"/>
    <col min="14086" max="14086" width="13.42578125" style="20" customWidth="1"/>
    <col min="14087" max="14087" width="86.28515625" style="20" bestFit="1" customWidth="1"/>
    <col min="14088" max="14089" width="13.5703125" style="20" customWidth="1"/>
    <col min="14090" max="14090" width="12.42578125" style="20" customWidth="1"/>
    <col min="14091" max="14337" width="9.140625" style="20"/>
    <col min="14338" max="14338" width="17" style="20" customWidth="1"/>
    <col min="14339" max="14339" width="14.42578125" style="20" customWidth="1"/>
    <col min="14340" max="14340" width="58.7109375" style="20" bestFit="1" customWidth="1"/>
    <col min="14341" max="14341" width="15" style="20" customWidth="1"/>
    <col min="14342" max="14342" width="13.42578125" style="20" customWidth="1"/>
    <col min="14343" max="14343" width="86.28515625" style="20" bestFit="1" customWidth="1"/>
    <col min="14344" max="14345" width="13.5703125" style="20" customWidth="1"/>
    <col min="14346" max="14346" width="12.42578125" style="20" customWidth="1"/>
    <col min="14347" max="14593" width="9.140625" style="20"/>
    <col min="14594" max="14594" width="17" style="20" customWidth="1"/>
    <col min="14595" max="14595" width="14.42578125" style="20" customWidth="1"/>
    <col min="14596" max="14596" width="58.7109375" style="20" bestFit="1" customWidth="1"/>
    <col min="14597" max="14597" width="15" style="20" customWidth="1"/>
    <col min="14598" max="14598" width="13.42578125" style="20" customWidth="1"/>
    <col min="14599" max="14599" width="86.28515625" style="20" bestFit="1" customWidth="1"/>
    <col min="14600" max="14601" width="13.5703125" style="20" customWidth="1"/>
    <col min="14602" max="14602" width="12.42578125" style="20" customWidth="1"/>
    <col min="14603" max="14849" width="9.140625" style="20"/>
    <col min="14850" max="14850" width="17" style="20" customWidth="1"/>
    <col min="14851" max="14851" width="14.42578125" style="20" customWidth="1"/>
    <col min="14852" max="14852" width="58.7109375" style="20" bestFit="1" customWidth="1"/>
    <col min="14853" max="14853" width="15" style="20" customWidth="1"/>
    <col min="14854" max="14854" width="13.42578125" style="20" customWidth="1"/>
    <col min="14855" max="14855" width="86.28515625" style="20" bestFit="1" customWidth="1"/>
    <col min="14856" max="14857" width="13.5703125" style="20" customWidth="1"/>
    <col min="14858" max="14858" width="12.42578125" style="20" customWidth="1"/>
    <col min="14859" max="15105" width="9.140625" style="20"/>
    <col min="15106" max="15106" width="17" style="20" customWidth="1"/>
    <col min="15107" max="15107" width="14.42578125" style="20" customWidth="1"/>
    <col min="15108" max="15108" width="58.7109375" style="20" bestFit="1" customWidth="1"/>
    <col min="15109" max="15109" width="15" style="20" customWidth="1"/>
    <col min="15110" max="15110" width="13.42578125" style="20" customWidth="1"/>
    <col min="15111" max="15111" width="86.28515625" style="20" bestFit="1" customWidth="1"/>
    <col min="15112" max="15113" width="13.5703125" style="20" customWidth="1"/>
    <col min="15114" max="15114" width="12.42578125" style="20" customWidth="1"/>
    <col min="15115" max="15361" width="9.140625" style="20"/>
    <col min="15362" max="15362" width="17" style="20" customWidth="1"/>
    <col min="15363" max="15363" width="14.42578125" style="20" customWidth="1"/>
    <col min="15364" max="15364" width="58.7109375" style="20" bestFit="1" customWidth="1"/>
    <col min="15365" max="15365" width="15" style="20" customWidth="1"/>
    <col min="15366" max="15366" width="13.42578125" style="20" customWidth="1"/>
    <col min="15367" max="15367" width="86.28515625" style="20" bestFit="1" customWidth="1"/>
    <col min="15368" max="15369" width="13.5703125" style="20" customWidth="1"/>
    <col min="15370" max="15370" width="12.42578125" style="20" customWidth="1"/>
    <col min="15371" max="15617" width="9.140625" style="20"/>
    <col min="15618" max="15618" width="17" style="20" customWidth="1"/>
    <col min="15619" max="15619" width="14.42578125" style="20" customWidth="1"/>
    <col min="15620" max="15620" width="58.7109375" style="20" bestFit="1" customWidth="1"/>
    <col min="15621" max="15621" width="15" style="20" customWidth="1"/>
    <col min="15622" max="15622" width="13.42578125" style="20" customWidth="1"/>
    <col min="15623" max="15623" width="86.28515625" style="20" bestFit="1" customWidth="1"/>
    <col min="15624" max="15625" width="13.5703125" style="20" customWidth="1"/>
    <col min="15626" max="15626" width="12.42578125" style="20" customWidth="1"/>
    <col min="15627" max="15873" width="9.140625" style="20"/>
    <col min="15874" max="15874" width="17" style="20" customWidth="1"/>
    <col min="15875" max="15875" width="14.42578125" style="20" customWidth="1"/>
    <col min="15876" max="15876" width="58.7109375" style="20" bestFit="1" customWidth="1"/>
    <col min="15877" max="15877" width="15" style="20" customWidth="1"/>
    <col min="15878" max="15878" width="13.42578125" style="20" customWidth="1"/>
    <col min="15879" max="15879" width="86.28515625" style="20" bestFit="1" customWidth="1"/>
    <col min="15880" max="15881" width="13.5703125" style="20" customWidth="1"/>
    <col min="15882" max="15882" width="12.42578125" style="20" customWidth="1"/>
    <col min="15883" max="16129" width="9.140625" style="20"/>
    <col min="16130" max="16130" width="17" style="20" customWidth="1"/>
    <col min="16131" max="16131" width="14.42578125" style="20" customWidth="1"/>
    <col min="16132" max="16132" width="58.7109375" style="20" bestFit="1" customWidth="1"/>
    <col min="16133" max="16133" width="15" style="20" customWidth="1"/>
    <col min="16134" max="16134" width="13.42578125" style="20" customWidth="1"/>
    <col min="16135" max="16135" width="86.28515625" style="20" bestFit="1" customWidth="1"/>
    <col min="16136" max="16137" width="13.5703125" style="20" customWidth="1"/>
    <col min="16138" max="16138" width="12.42578125" style="20" customWidth="1"/>
    <col min="16139" max="16384" width="9.140625" style="20"/>
  </cols>
  <sheetData>
    <row r="1" spans="1:130" x14ac:dyDescent="0.2"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  <c r="DW1" s="21"/>
      <c r="DX1" s="21"/>
      <c r="DY1" s="21"/>
      <c r="DZ1" s="21"/>
    </row>
    <row r="2" spans="1:130" x14ac:dyDescent="0.2">
      <c r="A2" s="227" t="s">
        <v>0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21"/>
      <c r="DU2" s="21"/>
      <c r="DV2" s="21"/>
      <c r="DW2" s="21"/>
      <c r="DX2" s="21"/>
      <c r="DY2" s="21"/>
      <c r="DZ2" s="21"/>
    </row>
    <row r="3" spans="1:130" x14ac:dyDescent="0.2"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  <c r="DQ3" s="21"/>
      <c r="DR3" s="21"/>
      <c r="DS3" s="21"/>
      <c r="DT3" s="21"/>
      <c r="DU3" s="21"/>
      <c r="DV3" s="21"/>
      <c r="DW3" s="21"/>
      <c r="DX3" s="21"/>
      <c r="DY3" s="21"/>
      <c r="DZ3" s="21"/>
    </row>
    <row r="4" spans="1:130" ht="13.5" customHeight="1" x14ac:dyDescent="0.2"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  <c r="DF4" s="21"/>
      <c r="DG4" s="21"/>
      <c r="DH4" s="21"/>
      <c r="DI4" s="21"/>
      <c r="DJ4" s="21"/>
      <c r="DK4" s="21"/>
      <c r="DL4" s="21"/>
      <c r="DM4" s="21"/>
      <c r="DN4" s="21"/>
      <c r="DO4" s="21"/>
      <c r="DP4" s="21"/>
      <c r="DQ4" s="21"/>
      <c r="DR4" s="21"/>
      <c r="DS4" s="21"/>
      <c r="DT4" s="21"/>
      <c r="DU4" s="21"/>
      <c r="DV4" s="21"/>
      <c r="DW4" s="21"/>
      <c r="DX4" s="21"/>
      <c r="DY4" s="21"/>
      <c r="DZ4" s="21"/>
    </row>
    <row r="5" spans="1:130" ht="48" x14ac:dyDescent="0.2">
      <c r="A5" s="22" t="s">
        <v>1</v>
      </c>
      <c r="B5" s="22" t="s">
        <v>2</v>
      </c>
      <c r="C5" s="22" t="s">
        <v>3</v>
      </c>
      <c r="D5" s="22" t="s">
        <v>4</v>
      </c>
      <c r="E5" s="23" t="s">
        <v>5</v>
      </c>
      <c r="F5" s="23" t="s">
        <v>6</v>
      </c>
      <c r="G5" s="22" t="s">
        <v>7</v>
      </c>
      <c r="H5" s="22" t="s">
        <v>8</v>
      </c>
      <c r="I5" s="22" t="s">
        <v>9</v>
      </c>
      <c r="J5" s="22" t="s">
        <v>10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</row>
    <row r="6" spans="1:130" s="24" customFormat="1" ht="38.25" customHeight="1" x14ac:dyDescent="0.2">
      <c r="A6" s="193" t="s">
        <v>11</v>
      </c>
      <c r="B6" s="194"/>
      <c r="C6" s="194"/>
      <c r="D6" s="194"/>
      <c r="E6" s="194"/>
      <c r="F6" s="194"/>
      <c r="G6" s="194"/>
      <c r="H6" s="194"/>
      <c r="I6" s="194"/>
      <c r="J6" s="19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  <c r="BM6" s="25"/>
      <c r="BN6" s="25"/>
      <c r="BO6" s="25"/>
      <c r="BP6" s="25"/>
      <c r="BQ6" s="25"/>
      <c r="BR6" s="25"/>
      <c r="BS6" s="25"/>
      <c r="BT6" s="25"/>
      <c r="BU6" s="25"/>
      <c r="BV6" s="25"/>
      <c r="BW6" s="25"/>
      <c r="BX6" s="25"/>
      <c r="BY6" s="25"/>
      <c r="BZ6" s="25"/>
      <c r="CA6" s="25"/>
      <c r="CB6" s="25"/>
      <c r="CC6" s="25"/>
      <c r="CD6" s="25"/>
      <c r="CE6" s="25"/>
      <c r="CF6" s="25"/>
      <c r="CG6" s="25"/>
      <c r="CH6" s="25"/>
      <c r="CI6" s="25"/>
      <c r="CJ6" s="25"/>
      <c r="CK6" s="25"/>
      <c r="CL6" s="25"/>
      <c r="CM6" s="25"/>
      <c r="CN6" s="25"/>
      <c r="CO6" s="25"/>
      <c r="CP6" s="25"/>
      <c r="CQ6" s="25"/>
      <c r="CR6" s="25"/>
      <c r="CS6" s="25"/>
      <c r="CT6" s="25"/>
      <c r="CU6" s="25"/>
      <c r="CV6" s="25"/>
      <c r="CW6" s="25"/>
      <c r="CX6" s="25"/>
      <c r="CY6" s="25"/>
      <c r="CZ6" s="25"/>
      <c r="DA6" s="25"/>
      <c r="DB6" s="25"/>
      <c r="DC6" s="25"/>
      <c r="DD6" s="25"/>
      <c r="DE6" s="25"/>
      <c r="DF6" s="25"/>
      <c r="DG6" s="25"/>
      <c r="DH6" s="25"/>
      <c r="DI6" s="25"/>
      <c r="DJ6" s="25"/>
      <c r="DK6" s="25"/>
      <c r="DL6" s="25"/>
      <c r="DM6" s="25"/>
      <c r="DN6" s="25"/>
      <c r="DO6" s="25"/>
      <c r="DP6" s="25"/>
      <c r="DQ6" s="25"/>
      <c r="DR6" s="25"/>
      <c r="DS6" s="25"/>
      <c r="DT6" s="25"/>
      <c r="DU6" s="25"/>
      <c r="DV6" s="25"/>
      <c r="DW6" s="25"/>
      <c r="DX6" s="25"/>
      <c r="DY6" s="25"/>
      <c r="DZ6" s="25"/>
    </row>
    <row r="7" spans="1:130" ht="24" customHeight="1" x14ac:dyDescent="0.2">
      <c r="A7" s="172" t="s">
        <v>235</v>
      </c>
      <c r="B7" s="190" t="s">
        <v>236</v>
      </c>
      <c r="C7" s="1" t="s">
        <v>12</v>
      </c>
      <c r="D7" s="1" t="s">
        <v>13</v>
      </c>
      <c r="E7" s="2">
        <v>1400000</v>
      </c>
      <c r="F7" s="2">
        <v>1434000</v>
      </c>
      <c r="G7" s="26"/>
      <c r="H7" s="27"/>
      <c r="I7" s="27"/>
      <c r="J7" s="28" t="s">
        <v>14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</row>
    <row r="8" spans="1:130" ht="25.15" customHeight="1" x14ac:dyDescent="0.2">
      <c r="A8" s="228"/>
      <c r="B8" s="197"/>
      <c r="C8" s="27" t="s">
        <v>15</v>
      </c>
      <c r="D8" s="4" t="s">
        <v>16</v>
      </c>
      <c r="E8" s="29">
        <v>1400000</v>
      </c>
      <c r="F8" s="29">
        <v>1434000</v>
      </c>
      <c r="G8" s="4" t="s">
        <v>17</v>
      </c>
      <c r="H8" s="30">
        <v>7</v>
      </c>
      <c r="I8" s="30">
        <v>7</v>
      </c>
      <c r="J8" s="28" t="s">
        <v>14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  <c r="DS8" s="21"/>
      <c r="DT8" s="21"/>
      <c r="DU8" s="21"/>
      <c r="DV8" s="21"/>
      <c r="DW8" s="21"/>
      <c r="DX8" s="21"/>
      <c r="DY8" s="21"/>
      <c r="DZ8" s="21"/>
    </row>
    <row r="9" spans="1:130" ht="12.75" customHeight="1" x14ac:dyDescent="0.2">
      <c r="A9" s="228"/>
      <c r="B9" s="190" t="s">
        <v>237</v>
      </c>
      <c r="C9" s="1" t="s">
        <v>18</v>
      </c>
      <c r="D9" s="1" t="s">
        <v>19</v>
      </c>
      <c r="E9" s="2">
        <f>SUM(E10:E13)</f>
        <v>2380000</v>
      </c>
      <c r="F9" s="2">
        <v>2168734</v>
      </c>
      <c r="G9" s="27"/>
      <c r="H9" s="27"/>
      <c r="I9" s="27"/>
      <c r="J9" s="28" t="s">
        <v>14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</row>
    <row r="10" spans="1:130" ht="25.9" customHeight="1" x14ac:dyDescent="0.2">
      <c r="A10" s="228"/>
      <c r="B10" s="196"/>
      <c r="C10" s="4" t="s">
        <v>15</v>
      </c>
      <c r="D10" s="4" t="s">
        <v>20</v>
      </c>
      <c r="E10" s="11">
        <v>1780000</v>
      </c>
      <c r="F10" s="11">
        <v>1469534</v>
      </c>
      <c r="G10" s="4" t="s">
        <v>21</v>
      </c>
      <c r="H10" s="31">
        <v>1</v>
      </c>
      <c r="I10" s="31">
        <v>1</v>
      </c>
      <c r="J10" s="28" t="s">
        <v>14</v>
      </c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</row>
    <row r="11" spans="1:130" ht="12.75" customHeight="1" x14ac:dyDescent="0.2">
      <c r="A11" s="228"/>
      <c r="B11" s="196"/>
      <c r="C11" s="4" t="s">
        <v>22</v>
      </c>
      <c r="D11" s="4" t="s">
        <v>23</v>
      </c>
      <c r="E11" s="11">
        <v>150000</v>
      </c>
      <c r="F11" s="11">
        <v>6000</v>
      </c>
      <c r="G11" s="4" t="s">
        <v>24</v>
      </c>
      <c r="H11" s="27">
        <v>0</v>
      </c>
      <c r="I11" s="31">
        <v>1</v>
      </c>
      <c r="J11" s="28" t="s">
        <v>14</v>
      </c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</row>
    <row r="12" spans="1:130" ht="12.75" customHeight="1" x14ac:dyDescent="0.2">
      <c r="A12" s="228"/>
      <c r="B12" s="196"/>
      <c r="C12" s="4" t="s">
        <v>25</v>
      </c>
      <c r="D12" s="4" t="s">
        <v>26</v>
      </c>
      <c r="E12" s="11">
        <v>50000</v>
      </c>
      <c r="F12" s="11">
        <v>153200</v>
      </c>
      <c r="G12" s="4" t="s">
        <v>27</v>
      </c>
      <c r="H12" s="27">
        <v>0</v>
      </c>
      <c r="I12" s="31">
        <v>1</v>
      </c>
      <c r="J12" s="28" t="s">
        <v>14</v>
      </c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21"/>
      <c r="DU12" s="21"/>
      <c r="DV12" s="21"/>
      <c r="DW12" s="21"/>
      <c r="DX12" s="21"/>
      <c r="DY12" s="21"/>
      <c r="DZ12" s="21"/>
    </row>
    <row r="13" spans="1:130" ht="27" customHeight="1" x14ac:dyDescent="0.2">
      <c r="A13" s="228"/>
      <c r="B13" s="196"/>
      <c r="C13" s="4" t="s">
        <v>28</v>
      </c>
      <c r="D13" s="4" t="s">
        <v>29</v>
      </c>
      <c r="E13" s="11">
        <v>400000</v>
      </c>
      <c r="F13" s="11">
        <v>500000</v>
      </c>
      <c r="G13" s="32" t="s">
        <v>30</v>
      </c>
      <c r="H13" s="27">
        <v>0</v>
      </c>
      <c r="I13" s="31">
        <v>1</v>
      </c>
      <c r="J13" s="28" t="s">
        <v>14</v>
      </c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1"/>
      <c r="DN13" s="21"/>
      <c r="DO13" s="21"/>
      <c r="DP13" s="21"/>
      <c r="DQ13" s="21"/>
      <c r="DR13" s="21"/>
      <c r="DS13" s="21"/>
      <c r="DT13" s="21"/>
      <c r="DU13" s="21"/>
      <c r="DV13" s="21"/>
      <c r="DW13" s="21"/>
      <c r="DX13" s="21"/>
      <c r="DY13" s="21"/>
      <c r="DZ13" s="21"/>
    </row>
    <row r="14" spans="1:130" x14ac:dyDescent="0.2">
      <c r="A14" s="228"/>
      <c r="B14" s="197"/>
      <c r="C14" s="4" t="s">
        <v>31</v>
      </c>
      <c r="D14" s="4" t="s">
        <v>32</v>
      </c>
      <c r="E14" s="33">
        <v>0</v>
      </c>
      <c r="F14" s="29">
        <v>40000</v>
      </c>
      <c r="G14" s="27" t="s">
        <v>33</v>
      </c>
      <c r="H14" s="34">
        <v>6</v>
      </c>
      <c r="I14" s="35">
        <v>6</v>
      </c>
      <c r="J14" s="28" t="s">
        <v>14</v>
      </c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21"/>
      <c r="DM14" s="21"/>
      <c r="DN14" s="21"/>
      <c r="DO14" s="21"/>
      <c r="DP14" s="21"/>
      <c r="DQ14" s="21"/>
      <c r="DR14" s="21"/>
      <c r="DS14" s="21"/>
      <c r="DT14" s="21"/>
      <c r="DU14" s="21"/>
      <c r="DV14" s="21"/>
      <c r="DW14" s="21"/>
      <c r="DX14" s="21"/>
      <c r="DY14" s="21"/>
      <c r="DZ14" s="21"/>
    </row>
    <row r="15" spans="1:130" x14ac:dyDescent="0.2">
      <c r="A15" s="228"/>
      <c r="B15" s="190" t="s">
        <v>238</v>
      </c>
      <c r="C15" s="1" t="s">
        <v>34</v>
      </c>
      <c r="D15" s="1" t="s">
        <v>35</v>
      </c>
      <c r="E15" s="2">
        <v>500000</v>
      </c>
      <c r="F15" s="2">
        <v>500000</v>
      </c>
      <c r="G15" s="27"/>
      <c r="H15" s="27"/>
      <c r="I15" s="27"/>
      <c r="J15" s="28" t="s">
        <v>14</v>
      </c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  <c r="DB15" s="21"/>
      <c r="DC15" s="21"/>
      <c r="DD15" s="21"/>
      <c r="DE15" s="21"/>
      <c r="DF15" s="21"/>
      <c r="DG15" s="21"/>
      <c r="DH15" s="21"/>
      <c r="DI15" s="21"/>
      <c r="DJ15" s="21"/>
      <c r="DK15" s="21"/>
      <c r="DL15" s="21"/>
      <c r="DM15" s="21"/>
      <c r="DN15" s="21"/>
      <c r="DO15" s="21"/>
      <c r="DP15" s="21"/>
      <c r="DQ15" s="21"/>
      <c r="DR15" s="21"/>
      <c r="DS15" s="21"/>
      <c r="DT15" s="21"/>
      <c r="DU15" s="21"/>
      <c r="DV15" s="21"/>
      <c r="DW15" s="21"/>
      <c r="DX15" s="21"/>
      <c r="DY15" s="21"/>
      <c r="DZ15" s="21"/>
    </row>
    <row r="16" spans="1:130" x14ac:dyDescent="0.2">
      <c r="A16" s="228"/>
      <c r="B16" s="197"/>
      <c r="C16" s="27" t="s">
        <v>15</v>
      </c>
      <c r="D16" s="27" t="s">
        <v>36</v>
      </c>
      <c r="E16" s="29">
        <v>500000</v>
      </c>
      <c r="F16" s="29">
        <v>500000</v>
      </c>
      <c r="G16" s="4" t="s">
        <v>37</v>
      </c>
      <c r="H16" s="27">
        <v>7</v>
      </c>
      <c r="I16" s="27">
        <v>8</v>
      </c>
      <c r="J16" s="28" t="s">
        <v>14</v>
      </c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</row>
    <row r="17" spans="1:130" x14ac:dyDescent="0.2">
      <c r="A17" s="228"/>
      <c r="B17" s="190" t="s">
        <v>239</v>
      </c>
      <c r="C17" s="1" t="s">
        <v>38</v>
      </c>
      <c r="D17" s="1" t="s">
        <v>39</v>
      </c>
      <c r="E17" s="2">
        <f>SUM(E18:E25)</f>
        <v>55899794.25</v>
      </c>
      <c r="F17" s="2">
        <f>SUM(F18:F27)</f>
        <v>56442338.420000002</v>
      </c>
      <c r="G17" s="27"/>
      <c r="H17" s="27"/>
      <c r="I17" s="27"/>
      <c r="J17" s="28" t="s">
        <v>14</v>
      </c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</row>
    <row r="18" spans="1:130" x14ac:dyDescent="0.2">
      <c r="A18" s="228"/>
      <c r="B18" s="196"/>
      <c r="C18" s="4" t="s">
        <v>40</v>
      </c>
      <c r="D18" s="4" t="s">
        <v>41</v>
      </c>
      <c r="E18" s="29">
        <v>300000</v>
      </c>
      <c r="F18" s="29">
        <v>330000</v>
      </c>
      <c r="G18" s="4" t="s">
        <v>42</v>
      </c>
      <c r="H18" s="31">
        <v>1</v>
      </c>
      <c r="I18" s="31">
        <v>1</v>
      </c>
      <c r="J18" s="28" t="s">
        <v>14</v>
      </c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  <c r="CO18" s="21"/>
      <c r="CP18" s="21"/>
      <c r="CQ18" s="21"/>
      <c r="CR18" s="21"/>
      <c r="CS18" s="21"/>
      <c r="CT18" s="21"/>
      <c r="CU18" s="21"/>
      <c r="CV18" s="21"/>
      <c r="CW18" s="21"/>
      <c r="CX18" s="21"/>
      <c r="CY18" s="21"/>
      <c r="CZ18" s="21"/>
      <c r="DA18" s="21"/>
      <c r="DB18" s="21"/>
      <c r="DC18" s="21"/>
      <c r="DD18" s="21"/>
      <c r="DE18" s="21"/>
      <c r="DF18" s="21"/>
      <c r="DG18" s="21"/>
      <c r="DH18" s="21"/>
      <c r="DI18" s="21"/>
      <c r="DJ18" s="21"/>
      <c r="DK18" s="21"/>
      <c r="DL18" s="21"/>
      <c r="DM18" s="21"/>
      <c r="DN18" s="21"/>
      <c r="DO18" s="21"/>
      <c r="DP18" s="21"/>
      <c r="DQ18" s="21"/>
      <c r="DR18" s="21"/>
      <c r="DS18" s="21"/>
      <c r="DT18" s="21"/>
      <c r="DU18" s="21"/>
      <c r="DV18" s="21"/>
      <c r="DW18" s="21"/>
      <c r="DX18" s="21"/>
      <c r="DY18" s="21"/>
      <c r="DZ18" s="21"/>
    </row>
    <row r="19" spans="1:130" x14ac:dyDescent="0.2">
      <c r="A19" s="228"/>
      <c r="B19" s="196"/>
      <c r="C19" s="4" t="s">
        <v>43</v>
      </c>
      <c r="D19" s="4" t="s">
        <v>44</v>
      </c>
      <c r="E19" s="29">
        <v>14850000</v>
      </c>
      <c r="F19" s="29">
        <v>14600000</v>
      </c>
      <c r="G19" s="4" t="s">
        <v>45</v>
      </c>
      <c r="H19" s="31">
        <v>1</v>
      </c>
      <c r="I19" s="31">
        <v>1</v>
      </c>
      <c r="J19" s="28" t="s">
        <v>14</v>
      </c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  <c r="CB19" s="21"/>
      <c r="CC19" s="21"/>
      <c r="CD19" s="21"/>
      <c r="CE19" s="21"/>
      <c r="CF19" s="21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1"/>
      <c r="CR19" s="21"/>
      <c r="CS19" s="21"/>
      <c r="CT19" s="21"/>
      <c r="CU19" s="21"/>
      <c r="CV19" s="21"/>
      <c r="CW19" s="21"/>
      <c r="CX19" s="21"/>
      <c r="CY19" s="21"/>
      <c r="CZ19" s="21"/>
      <c r="DA19" s="21"/>
      <c r="DB19" s="21"/>
      <c r="DC19" s="21"/>
      <c r="DD19" s="21"/>
      <c r="DE19" s="21"/>
      <c r="DF19" s="21"/>
      <c r="DG19" s="21"/>
      <c r="DH19" s="21"/>
      <c r="DI19" s="21"/>
      <c r="DJ19" s="21"/>
      <c r="DK19" s="21"/>
      <c r="DL19" s="21"/>
      <c r="DM19" s="21"/>
      <c r="DN19" s="21"/>
      <c r="DO19" s="21"/>
      <c r="DP19" s="21"/>
      <c r="DQ19" s="21"/>
      <c r="DR19" s="21"/>
      <c r="DS19" s="21"/>
      <c r="DT19" s="21"/>
      <c r="DU19" s="21"/>
      <c r="DV19" s="21"/>
      <c r="DW19" s="21"/>
      <c r="DX19" s="21"/>
      <c r="DY19" s="21"/>
      <c r="DZ19" s="21"/>
    </row>
    <row r="20" spans="1:130" x14ac:dyDescent="0.2">
      <c r="A20" s="228"/>
      <c r="B20" s="196"/>
      <c r="C20" s="4" t="s">
        <v>46</v>
      </c>
      <c r="D20" s="4" t="s">
        <v>47</v>
      </c>
      <c r="E20" s="29">
        <v>3500000</v>
      </c>
      <c r="F20" s="29">
        <v>3450000</v>
      </c>
      <c r="G20" s="4" t="s">
        <v>48</v>
      </c>
      <c r="H20" s="27">
        <v>300</v>
      </c>
      <c r="I20" s="27">
        <v>300</v>
      </c>
      <c r="J20" s="28" t="s">
        <v>14</v>
      </c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1"/>
      <c r="DN20" s="21"/>
      <c r="DO20" s="21"/>
      <c r="DP20" s="21"/>
      <c r="DQ20" s="21"/>
      <c r="DR20" s="21"/>
      <c r="DS20" s="21"/>
      <c r="DT20" s="21"/>
      <c r="DU20" s="21"/>
      <c r="DV20" s="21"/>
      <c r="DW20" s="21"/>
      <c r="DX20" s="21"/>
      <c r="DY20" s="21"/>
      <c r="DZ20" s="21"/>
    </row>
    <row r="21" spans="1:130" x14ac:dyDescent="0.2">
      <c r="A21" s="228"/>
      <c r="B21" s="196"/>
      <c r="C21" s="4" t="s">
        <v>49</v>
      </c>
      <c r="D21" s="4" t="s">
        <v>50</v>
      </c>
      <c r="E21" s="29">
        <v>870000</v>
      </c>
      <c r="F21" s="29">
        <v>1020700</v>
      </c>
      <c r="G21" s="4" t="s">
        <v>51</v>
      </c>
      <c r="H21" s="27">
        <v>55</v>
      </c>
      <c r="I21" s="27">
        <v>55</v>
      </c>
      <c r="J21" s="28" t="s">
        <v>14</v>
      </c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1"/>
      <c r="DN21" s="21"/>
      <c r="DO21" s="21"/>
      <c r="DP21" s="21"/>
      <c r="DQ21" s="21"/>
      <c r="DR21" s="21"/>
      <c r="DS21" s="21"/>
      <c r="DT21" s="21"/>
      <c r="DU21" s="21"/>
      <c r="DV21" s="21"/>
      <c r="DW21" s="21"/>
      <c r="DX21" s="21"/>
      <c r="DY21" s="21"/>
      <c r="DZ21" s="21"/>
    </row>
    <row r="22" spans="1:130" x14ac:dyDescent="0.2">
      <c r="A22" s="228"/>
      <c r="B22" s="196"/>
      <c r="C22" s="4" t="s">
        <v>52</v>
      </c>
      <c r="D22" s="4" t="s">
        <v>53</v>
      </c>
      <c r="E22" s="29">
        <v>450000</v>
      </c>
      <c r="F22" s="29">
        <v>445000</v>
      </c>
      <c r="G22" s="4" t="s">
        <v>54</v>
      </c>
      <c r="H22" s="27">
        <v>2000</v>
      </c>
      <c r="I22" s="27">
        <v>2000</v>
      </c>
      <c r="J22" s="28" t="s">
        <v>14</v>
      </c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21"/>
      <c r="DM22" s="21"/>
      <c r="DN22" s="21"/>
      <c r="DO22" s="21"/>
      <c r="DP22" s="21"/>
      <c r="DQ22" s="21"/>
      <c r="DR22" s="21"/>
      <c r="DS22" s="21"/>
      <c r="DT22" s="21"/>
      <c r="DU22" s="21"/>
      <c r="DV22" s="21"/>
      <c r="DW22" s="21"/>
      <c r="DX22" s="21"/>
      <c r="DY22" s="21"/>
      <c r="DZ22" s="21"/>
    </row>
    <row r="23" spans="1:130" x14ac:dyDescent="0.2">
      <c r="A23" s="228"/>
      <c r="B23" s="196"/>
      <c r="C23" s="4" t="s">
        <v>55</v>
      </c>
      <c r="D23" s="4" t="s">
        <v>56</v>
      </c>
      <c r="E23" s="11">
        <v>35919794.25</v>
      </c>
      <c r="F23" s="11">
        <v>34902248.420000002</v>
      </c>
      <c r="G23" s="27" t="s">
        <v>57</v>
      </c>
      <c r="H23" s="31">
        <v>1</v>
      </c>
      <c r="I23" s="31">
        <v>1</v>
      </c>
      <c r="J23" s="28" t="s">
        <v>14</v>
      </c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21"/>
      <c r="CD23" s="21"/>
      <c r="CE23" s="21"/>
      <c r="CF23" s="21"/>
      <c r="CG23" s="21"/>
      <c r="CH23" s="21"/>
      <c r="CI23" s="21"/>
      <c r="CJ23" s="21"/>
      <c r="CK23" s="21"/>
      <c r="CL23" s="21"/>
      <c r="CM23" s="21"/>
      <c r="CN23" s="21"/>
      <c r="CO23" s="21"/>
      <c r="CP23" s="21"/>
      <c r="CQ23" s="21"/>
      <c r="CR23" s="21"/>
      <c r="CS23" s="21"/>
      <c r="CT23" s="21"/>
      <c r="CU23" s="21"/>
      <c r="CV23" s="21"/>
      <c r="CW23" s="21"/>
      <c r="CX23" s="21"/>
      <c r="CY23" s="21"/>
      <c r="CZ23" s="21"/>
      <c r="DA23" s="21"/>
      <c r="DB23" s="21"/>
      <c r="DC23" s="21"/>
      <c r="DD23" s="21"/>
      <c r="DE23" s="21"/>
      <c r="DF23" s="21"/>
      <c r="DG23" s="21"/>
      <c r="DH23" s="21"/>
      <c r="DI23" s="21"/>
      <c r="DJ23" s="21"/>
      <c r="DK23" s="21"/>
      <c r="DL23" s="21"/>
      <c r="DM23" s="21"/>
      <c r="DN23" s="21"/>
      <c r="DO23" s="21"/>
      <c r="DP23" s="21"/>
      <c r="DQ23" s="21"/>
      <c r="DR23" s="21"/>
      <c r="DS23" s="21"/>
      <c r="DT23" s="21"/>
      <c r="DU23" s="21"/>
      <c r="DV23" s="21"/>
      <c r="DW23" s="21"/>
      <c r="DX23" s="21"/>
      <c r="DY23" s="21"/>
      <c r="DZ23" s="21"/>
    </row>
    <row r="24" spans="1:130" x14ac:dyDescent="0.2">
      <c r="A24" s="228"/>
      <c r="B24" s="196"/>
      <c r="C24" s="4" t="s">
        <v>58</v>
      </c>
      <c r="D24" s="4" t="s">
        <v>59</v>
      </c>
      <c r="E24" s="29">
        <v>10000</v>
      </c>
      <c r="F24" s="36">
        <v>70200</v>
      </c>
      <c r="G24" s="4" t="s">
        <v>60</v>
      </c>
      <c r="H24" s="34">
        <v>55</v>
      </c>
      <c r="I24" s="35">
        <v>75</v>
      </c>
      <c r="J24" s="28" t="s">
        <v>14</v>
      </c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1"/>
      <c r="BX24" s="21"/>
      <c r="BY24" s="21"/>
      <c r="BZ24" s="21"/>
      <c r="CA24" s="21"/>
      <c r="CB24" s="21"/>
      <c r="CC24" s="21"/>
      <c r="CD24" s="21"/>
      <c r="CE24" s="21"/>
      <c r="CF24" s="21"/>
      <c r="CG24" s="21"/>
      <c r="CH24" s="21"/>
      <c r="CI24" s="21"/>
      <c r="CJ24" s="21"/>
      <c r="CK24" s="21"/>
      <c r="CL24" s="21"/>
      <c r="CM24" s="21"/>
      <c r="CN24" s="21"/>
      <c r="CO24" s="21"/>
      <c r="CP24" s="21"/>
      <c r="CQ24" s="21"/>
      <c r="CR24" s="21"/>
      <c r="CS24" s="21"/>
      <c r="CT24" s="21"/>
      <c r="CU24" s="21"/>
      <c r="CV24" s="21"/>
      <c r="CW24" s="21"/>
      <c r="CX24" s="21"/>
      <c r="CY24" s="21"/>
      <c r="CZ24" s="21"/>
      <c r="DA24" s="21"/>
      <c r="DB24" s="21"/>
      <c r="DC24" s="21"/>
      <c r="DD24" s="21"/>
      <c r="DE24" s="21"/>
      <c r="DF24" s="21"/>
      <c r="DG24" s="21"/>
      <c r="DH24" s="21"/>
      <c r="DI24" s="21"/>
      <c r="DJ24" s="21"/>
      <c r="DK24" s="21"/>
      <c r="DL24" s="21"/>
      <c r="DM24" s="21"/>
      <c r="DN24" s="21"/>
      <c r="DO24" s="21"/>
      <c r="DP24" s="21"/>
      <c r="DQ24" s="21"/>
      <c r="DR24" s="21"/>
      <c r="DS24" s="21"/>
      <c r="DT24" s="21"/>
      <c r="DU24" s="21"/>
      <c r="DV24" s="21"/>
      <c r="DW24" s="21"/>
      <c r="DX24" s="21"/>
      <c r="DY24" s="21"/>
      <c r="DZ24" s="21"/>
    </row>
    <row r="25" spans="1:130" x14ac:dyDescent="0.2">
      <c r="A25" s="228"/>
      <c r="B25" s="196"/>
      <c r="C25" s="4" t="s">
        <v>61</v>
      </c>
      <c r="D25" s="4" t="s">
        <v>62</v>
      </c>
      <c r="E25" s="11">
        <v>0</v>
      </c>
      <c r="F25" s="11">
        <v>150000</v>
      </c>
      <c r="G25" s="4" t="s">
        <v>63</v>
      </c>
      <c r="H25" s="35">
        <v>0</v>
      </c>
      <c r="I25" s="35">
        <v>1200</v>
      </c>
      <c r="J25" s="28" t="s">
        <v>14</v>
      </c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</row>
    <row r="26" spans="1:130" x14ac:dyDescent="0.2">
      <c r="A26" s="228"/>
      <c r="B26" s="196"/>
      <c r="C26" s="4" t="s">
        <v>64</v>
      </c>
      <c r="D26" s="4" t="s">
        <v>65</v>
      </c>
      <c r="E26" s="11">
        <v>0</v>
      </c>
      <c r="F26" s="11">
        <v>1450000</v>
      </c>
      <c r="G26" s="4" t="s">
        <v>66</v>
      </c>
      <c r="H26" s="30">
        <v>0</v>
      </c>
      <c r="I26" s="31">
        <v>1</v>
      </c>
      <c r="J26" s="28" t="s">
        <v>14</v>
      </c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21"/>
      <c r="DI26" s="21"/>
      <c r="DJ26" s="21"/>
      <c r="DK26" s="21"/>
      <c r="DL26" s="21"/>
      <c r="DM26" s="21"/>
      <c r="DN26" s="21"/>
      <c r="DO26" s="21"/>
      <c r="DP26" s="21"/>
      <c r="DQ26" s="21"/>
      <c r="DR26" s="21"/>
      <c r="DS26" s="21"/>
      <c r="DT26" s="21"/>
      <c r="DU26" s="21"/>
      <c r="DV26" s="21"/>
      <c r="DW26" s="21"/>
      <c r="DX26" s="21"/>
      <c r="DY26" s="21"/>
      <c r="DZ26" s="21"/>
    </row>
    <row r="27" spans="1:130" x14ac:dyDescent="0.2">
      <c r="A27" s="229"/>
      <c r="B27" s="197"/>
      <c r="C27" s="32" t="s">
        <v>67</v>
      </c>
      <c r="D27" s="32" t="s">
        <v>68</v>
      </c>
      <c r="E27" s="33">
        <v>0</v>
      </c>
      <c r="F27" s="11">
        <v>24190</v>
      </c>
      <c r="G27" s="32" t="s">
        <v>69</v>
      </c>
      <c r="H27" s="34">
        <v>0</v>
      </c>
      <c r="I27" s="35">
        <v>1200</v>
      </c>
      <c r="J27" s="28" t="s">
        <v>14</v>
      </c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21"/>
      <c r="DI27" s="21"/>
      <c r="DJ27" s="21"/>
      <c r="DK27" s="21"/>
      <c r="DL27" s="21"/>
      <c r="DM27" s="21"/>
      <c r="DN27" s="21"/>
      <c r="DO27" s="21"/>
      <c r="DP27" s="21"/>
      <c r="DQ27" s="21"/>
      <c r="DR27" s="21"/>
      <c r="DS27" s="21"/>
      <c r="DT27" s="21"/>
      <c r="DU27" s="21"/>
      <c r="DV27" s="21"/>
      <c r="DW27" s="21"/>
      <c r="DX27" s="21"/>
      <c r="DY27" s="21"/>
      <c r="DZ27" s="21"/>
    </row>
    <row r="28" spans="1:130" x14ac:dyDescent="0.2">
      <c r="A28" s="224" t="s">
        <v>70</v>
      </c>
      <c r="B28" s="225"/>
      <c r="C28" s="225"/>
      <c r="D28" s="226"/>
      <c r="E28" s="33"/>
      <c r="F28" s="11"/>
      <c r="G28" s="32"/>
      <c r="H28" s="34"/>
      <c r="I28" s="35"/>
      <c r="J28" s="37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21"/>
      <c r="DM28" s="21"/>
      <c r="DN28" s="21"/>
      <c r="DO28" s="21"/>
      <c r="DP28" s="21"/>
      <c r="DQ28" s="21"/>
      <c r="DR28" s="21"/>
      <c r="DS28" s="21"/>
      <c r="DT28" s="21"/>
      <c r="DU28" s="21"/>
      <c r="DV28" s="21"/>
      <c r="DW28" s="21"/>
      <c r="DX28" s="21"/>
      <c r="DY28" s="21"/>
      <c r="DZ28" s="21"/>
    </row>
    <row r="29" spans="1:130" x14ac:dyDescent="0.2">
      <c r="A29" s="175" t="s">
        <v>71</v>
      </c>
      <c r="B29" s="176"/>
      <c r="C29" s="176"/>
      <c r="D29" s="177"/>
      <c r="E29" s="2">
        <f>E17+E15+E9+E7</f>
        <v>60179794.25</v>
      </c>
      <c r="F29" s="2">
        <f>F17+F15+F9+F7</f>
        <v>60545072.420000002</v>
      </c>
      <c r="G29" s="178"/>
      <c r="H29" s="179"/>
      <c r="I29" s="179"/>
      <c r="J29" s="180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1"/>
      <c r="BX29" s="21"/>
      <c r="BY29" s="21"/>
      <c r="BZ29" s="21"/>
      <c r="CA29" s="21"/>
      <c r="CB29" s="21"/>
      <c r="CC29" s="21"/>
      <c r="CD29" s="21"/>
      <c r="CE29" s="21"/>
      <c r="CF29" s="21"/>
      <c r="CG29" s="21"/>
      <c r="CH29" s="21"/>
      <c r="CI29" s="21"/>
      <c r="CJ29" s="21"/>
      <c r="CK29" s="21"/>
      <c r="CL29" s="21"/>
      <c r="CM29" s="21"/>
      <c r="CN29" s="21"/>
      <c r="CO29" s="21"/>
      <c r="CP29" s="21"/>
      <c r="CQ29" s="21"/>
      <c r="CR29" s="21"/>
      <c r="CS29" s="21"/>
      <c r="CT29" s="21"/>
      <c r="CU29" s="21"/>
      <c r="CV29" s="21"/>
      <c r="CW29" s="21"/>
      <c r="CX29" s="21"/>
      <c r="CY29" s="21"/>
      <c r="CZ29" s="21"/>
      <c r="DA29" s="21"/>
      <c r="DB29" s="21"/>
      <c r="DC29" s="21"/>
      <c r="DD29" s="21"/>
      <c r="DE29" s="21"/>
      <c r="DF29" s="21"/>
      <c r="DG29" s="21"/>
      <c r="DH29" s="21"/>
      <c r="DI29" s="21"/>
      <c r="DJ29" s="21"/>
      <c r="DK29" s="21"/>
      <c r="DL29" s="21"/>
      <c r="DM29" s="21"/>
      <c r="DN29" s="21"/>
      <c r="DO29" s="21"/>
      <c r="DP29" s="21"/>
      <c r="DQ29" s="21"/>
      <c r="DR29" s="21"/>
      <c r="DS29" s="21"/>
      <c r="DT29" s="21"/>
      <c r="DU29" s="21"/>
      <c r="DV29" s="21"/>
      <c r="DW29" s="21"/>
      <c r="DX29" s="21"/>
      <c r="DY29" s="21"/>
      <c r="DZ29" s="21"/>
    </row>
    <row r="30" spans="1:130" x14ac:dyDescent="0.2"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  <c r="DJ30" s="21"/>
      <c r="DK30" s="21"/>
      <c r="DL30" s="21"/>
      <c r="DM30" s="21"/>
      <c r="DN30" s="21"/>
      <c r="DO30" s="21"/>
      <c r="DP30" s="21"/>
      <c r="DQ30" s="21"/>
      <c r="DR30" s="21"/>
      <c r="DS30" s="21"/>
      <c r="DT30" s="21"/>
      <c r="DU30" s="21"/>
      <c r="DV30" s="21"/>
      <c r="DW30" s="21"/>
      <c r="DX30" s="21"/>
      <c r="DY30" s="21"/>
      <c r="DZ30" s="21"/>
    </row>
    <row r="31" spans="1:130" x14ac:dyDescent="0.2"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21"/>
      <c r="BW31" s="21"/>
      <c r="BX31" s="21"/>
      <c r="BY31" s="21"/>
      <c r="BZ31" s="21"/>
      <c r="CA31" s="21"/>
      <c r="CB31" s="21"/>
      <c r="CC31" s="21"/>
      <c r="CD31" s="21"/>
      <c r="CE31" s="21"/>
      <c r="CF31" s="21"/>
      <c r="CG31" s="21"/>
      <c r="CH31" s="21"/>
      <c r="CI31" s="21"/>
      <c r="CJ31" s="21"/>
      <c r="CK31" s="21"/>
      <c r="CL31" s="21"/>
      <c r="CM31" s="21"/>
      <c r="CN31" s="21"/>
      <c r="CO31" s="21"/>
      <c r="CP31" s="21"/>
      <c r="CQ31" s="21"/>
      <c r="CR31" s="21"/>
      <c r="CS31" s="21"/>
      <c r="CT31" s="21"/>
      <c r="CU31" s="21"/>
      <c r="CV31" s="21"/>
      <c r="CW31" s="21"/>
      <c r="CX31" s="21"/>
      <c r="CY31" s="21"/>
      <c r="CZ31" s="21"/>
      <c r="DA31" s="21"/>
      <c r="DB31" s="21"/>
      <c r="DC31" s="21"/>
      <c r="DD31" s="21"/>
      <c r="DE31" s="21"/>
      <c r="DF31" s="21"/>
      <c r="DG31" s="21"/>
      <c r="DH31" s="21"/>
      <c r="DI31" s="21"/>
      <c r="DJ31" s="21"/>
      <c r="DK31" s="21"/>
      <c r="DL31" s="21"/>
      <c r="DM31" s="21"/>
      <c r="DN31" s="21"/>
      <c r="DO31" s="21"/>
      <c r="DP31" s="21"/>
      <c r="DQ31" s="21"/>
      <c r="DR31" s="21"/>
      <c r="DS31" s="21"/>
      <c r="DT31" s="21"/>
      <c r="DU31" s="21"/>
      <c r="DV31" s="21"/>
      <c r="DW31" s="21"/>
      <c r="DX31" s="21"/>
      <c r="DY31" s="21"/>
      <c r="DZ31" s="21"/>
    </row>
    <row r="32" spans="1:130" x14ac:dyDescent="0.2">
      <c r="A32" s="227"/>
      <c r="B32" s="227"/>
      <c r="C32" s="227"/>
      <c r="D32" s="227"/>
      <c r="E32" s="227"/>
      <c r="F32" s="227"/>
      <c r="G32" s="227"/>
      <c r="H32" s="227"/>
      <c r="I32" s="227"/>
      <c r="J32" s="227"/>
      <c r="K32" s="227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  <c r="DJ32" s="21"/>
      <c r="DK32" s="21"/>
      <c r="DL32" s="21"/>
      <c r="DM32" s="21"/>
      <c r="DN32" s="21"/>
      <c r="DO32" s="21"/>
      <c r="DP32" s="21"/>
      <c r="DQ32" s="21"/>
      <c r="DR32" s="21"/>
      <c r="DS32" s="21"/>
      <c r="DT32" s="21"/>
      <c r="DU32" s="21"/>
      <c r="DV32" s="21"/>
      <c r="DW32" s="21"/>
      <c r="DX32" s="21"/>
      <c r="DY32" s="21"/>
      <c r="DZ32" s="21"/>
    </row>
    <row r="33" spans="1:130" x14ac:dyDescent="0.2">
      <c r="A33" s="38"/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  <c r="BW33" s="21"/>
      <c r="BX33" s="21"/>
      <c r="BY33" s="21"/>
      <c r="BZ33" s="21"/>
      <c r="CA33" s="21"/>
      <c r="CB33" s="21"/>
      <c r="CC33" s="21"/>
      <c r="CD33" s="21"/>
      <c r="CE33" s="21"/>
      <c r="CF33" s="21"/>
      <c r="CG33" s="21"/>
      <c r="CH33" s="21"/>
      <c r="CI33" s="21"/>
      <c r="CJ33" s="21"/>
      <c r="CK33" s="21"/>
      <c r="CL33" s="21"/>
      <c r="CM33" s="21"/>
      <c r="CN33" s="21"/>
      <c r="CO33" s="21"/>
      <c r="CP33" s="21"/>
      <c r="CQ33" s="21"/>
      <c r="CR33" s="21"/>
      <c r="CS33" s="21"/>
      <c r="CT33" s="21"/>
      <c r="CU33" s="21"/>
      <c r="CV33" s="21"/>
      <c r="CW33" s="21"/>
      <c r="CX33" s="21"/>
      <c r="CY33" s="21"/>
      <c r="CZ33" s="21"/>
      <c r="DA33" s="21"/>
      <c r="DB33" s="21"/>
      <c r="DC33" s="21"/>
      <c r="DD33" s="21"/>
      <c r="DE33" s="21"/>
      <c r="DF33" s="21"/>
      <c r="DG33" s="21"/>
      <c r="DH33" s="21"/>
      <c r="DI33" s="21"/>
      <c r="DJ33" s="21"/>
      <c r="DK33" s="21"/>
      <c r="DL33" s="21"/>
      <c r="DM33" s="21"/>
      <c r="DN33" s="21"/>
      <c r="DO33" s="21"/>
      <c r="DP33" s="21"/>
      <c r="DQ33" s="21"/>
      <c r="DR33" s="21"/>
      <c r="DS33" s="21"/>
      <c r="DT33" s="21"/>
      <c r="DU33" s="21"/>
      <c r="DV33" s="21"/>
      <c r="DW33" s="21"/>
      <c r="DX33" s="21"/>
      <c r="DY33" s="21"/>
      <c r="DZ33" s="21"/>
    </row>
    <row r="34" spans="1:130" x14ac:dyDescent="0.2">
      <c r="A34" s="38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1"/>
      <c r="BO34" s="21"/>
      <c r="BP34" s="21"/>
      <c r="BQ34" s="21"/>
      <c r="BR34" s="21"/>
      <c r="BS34" s="21"/>
      <c r="BT34" s="21"/>
      <c r="BU34" s="21"/>
      <c r="BV34" s="21"/>
      <c r="BW34" s="21"/>
      <c r="BX34" s="21"/>
      <c r="BY34" s="21"/>
      <c r="BZ34" s="21"/>
      <c r="CA34" s="21"/>
      <c r="CB34" s="21"/>
      <c r="CC34" s="21"/>
      <c r="CD34" s="21"/>
      <c r="CE34" s="21"/>
      <c r="CF34" s="21"/>
      <c r="CG34" s="21"/>
      <c r="CH34" s="21"/>
      <c r="CI34" s="21"/>
      <c r="CJ34" s="21"/>
      <c r="CK34" s="21"/>
      <c r="CL34" s="21"/>
      <c r="CM34" s="21"/>
      <c r="CN34" s="21"/>
      <c r="CO34" s="21"/>
      <c r="CP34" s="21"/>
      <c r="CQ34" s="21"/>
      <c r="CR34" s="21"/>
      <c r="CS34" s="21"/>
      <c r="CT34" s="21"/>
      <c r="CU34" s="21"/>
      <c r="CV34" s="21"/>
      <c r="CW34" s="21"/>
      <c r="CX34" s="21"/>
      <c r="CY34" s="21"/>
      <c r="CZ34" s="21"/>
      <c r="DA34" s="21"/>
      <c r="DB34" s="21"/>
      <c r="DC34" s="21"/>
      <c r="DD34" s="21"/>
      <c r="DE34" s="21"/>
      <c r="DF34" s="21"/>
      <c r="DG34" s="21"/>
      <c r="DH34" s="21"/>
      <c r="DI34" s="21"/>
      <c r="DJ34" s="21"/>
      <c r="DK34" s="21"/>
      <c r="DL34" s="21"/>
      <c r="DM34" s="21"/>
      <c r="DN34" s="21"/>
      <c r="DO34" s="21"/>
      <c r="DP34" s="21"/>
      <c r="DQ34" s="21"/>
      <c r="DR34" s="21"/>
      <c r="DS34" s="21"/>
      <c r="DT34" s="21"/>
      <c r="DU34" s="21"/>
      <c r="DV34" s="21"/>
      <c r="DW34" s="21"/>
      <c r="DX34" s="21"/>
      <c r="DY34" s="21"/>
      <c r="DZ34" s="21"/>
    </row>
    <row r="35" spans="1:130" x14ac:dyDescent="0.2">
      <c r="A35" s="38"/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1"/>
      <c r="BO35" s="21"/>
      <c r="BP35" s="21"/>
      <c r="BQ35" s="21"/>
      <c r="BR35" s="21"/>
      <c r="BS35" s="21"/>
      <c r="BT35" s="21"/>
      <c r="BU35" s="21"/>
      <c r="BV35" s="21"/>
      <c r="BW35" s="21"/>
      <c r="BX35" s="21"/>
      <c r="BY35" s="21"/>
      <c r="BZ35" s="21"/>
      <c r="CA35" s="21"/>
      <c r="CB35" s="21"/>
      <c r="CC35" s="21"/>
      <c r="CD35" s="21"/>
      <c r="CE35" s="21"/>
      <c r="CF35" s="21"/>
      <c r="CG35" s="21"/>
      <c r="CH35" s="21"/>
      <c r="CI35" s="21"/>
      <c r="CJ35" s="21"/>
      <c r="CK35" s="21"/>
      <c r="CL35" s="21"/>
      <c r="CM35" s="21"/>
      <c r="CN35" s="21"/>
      <c r="CO35" s="21"/>
      <c r="CP35" s="21"/>
      <c r="CQ35" s="21"/>
      <c r="CR35" s="21"/>
      <c r="CS35" s="21"/>
      <c r="CT35" s="21"/>
      <c r="CU35" s="21"/>
      <c r="CV35" s="21"/>
      <c r="CW35" s="21"/>
      <c r="CX35" s="21"/>
      <c r="CY35" s="21"/>
      <c r="CZ35" s="21"/>
      <c r="DA35" s="21"/>
      <c r="DB35" s="21"/>
      <c r="DC35" s="21"/>
      <c r="DD35" s="21"/>
      <c r="DE35" s="21"/>
      <c r="DF35" s="21"/>
      <c r="DG35" s="21"/>
      <c r="DH35" s="21"/>
      <c r="DI35" s="21"/>
      <c r="DJ35" s="21"/>
      <c r="DK35" s="21"/>
      <c r="DL35" s="21"/>
      <c r="DM35" s="21"/>
      <c r="DN35" s="21"/>
      <c r="DO35" s="21"/>
      <c r="DP35" s="21"/>
      <c r="DQ35" s="21"/>
      <c r="DR35" s="21"/>
      <c r="DS35" s="21"/>
      <c r="DT35" s="21"/>
      <c r="DU35" s="21"/>
      <c r="DV35" s="21"/>
      <c r="DW35" s="21"/>
      <c r="DX35" s="21"/>
      <c r="DY35" s="21"/>
      <c r="DZ35" s="21"/>
    </row>
    <row r="36" spans="1:130" x14ac:dyDescent="0.2">
      <c r="A36" s="38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1"/>
      <c r="BL36" s="21"/>
      <c r="BM36" s="21"/>
      <c r="BN36" s="21"/>
      <c r="BO36" s="21"/>
      <c r="BP36" s="21"/>
      <c r="BQ36" s="21"/>
      <c r="BR36" s="21"/>
      <c r="BS36" s="21"/>
      <c r="BT36" s="21"/>
      <c r="BU36" s="21"/>
      <c r="BV36" s="21"/>
      <c r="BW36" s="21"/>
      <c r="BX36" s="21"/>
      <c r="BY36" s="21"/>
      <c r="BZ36" s="21"/>
      <c r="CA36" s="21"/>
      <c r="CB36" s="21"/>
      <c r="CC36" s="21"/>
      <c r="CD36" s="21"/>
      <c r="CE36" s="21"/>
      <c r="CF36" s="21"/>
      <c r="CG36" s="21"/>
      <c r="CH36" s="21"/>
      <c r="CI36" s="21"/>
      <c r="CJ36" s="21"/>
      <c r="CK36" s="21"/>
      <c r="CL36" s="21"/>
      <c r="CM36" s="21"/>
      <c r="CN36" s="21"/>
      <c r="CO36" s="21"/>
      <c r="CP36" s="21"/>
      <c r="CQ36" s="21"/>
      <c r="CR36" s="21"/>
      <c r="CS36" s="21"/>
      <c r="CT36" s="21"/>
      <c r="CU36" s="21"/>
      <c r="CV36" s="21"/>
      <c r="CW36" s="21"/>
      <c r="CX36" s="21"/>
      <c r="CY36" s="21"/>
      <c r="CZ36" s="21"/>
      <c r="DA36" s="21"/>
      <c r="DB36" s="21"/>
      <c r="DC36" s="21"/>
      <c r="DD36" s="21"/>
      <c r="DE36" s="21"/>
      <c r="DF36" s="21"/>
      <c r="DG36" s="21"/>
      <c r="DH36" s="21"/>
      <c r="DI36" s="21"/>
      <c r="DJ36" s="21"/>
      <c r="DK36" s="21"/>
      <c r="DL36" s="21"/>
      <c r="DM36" s="21"/>
      <c r="DN36" s="21"/>
      <c r="DO36" s="21"/>
      <c r="DP36" s="21"/>
      <c r="DQ36" s="21"/>
      <c r="DR36" s="21"/>
      <c r="DS36" s="21"/>
      <c r="DT36" s="21"/>
      <c r="DU36" s="21"/>
      <c r="DV36" s="21"/>
      <c r="DW36" s="21"/>
      <c r="DX36" s="21"/>
      <c r="DY36" s="21"/>
      <c r="DZ36" s="21"/>
    </row>
    <row r="37" spans="1:130" x14ac:dyDescent="0.2">
      <c r="A37" s="38"/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1"/>
      <c r="BM37" s="21"/>
      <c r="BN37" s="21"/>
      <c r="BO37" s="21"/>
      <c r="BP37" s="21"/>
      <c r="BQ37" s="21"/>
      <c r="BR37" s="21"/>
      <c r="BS37" s="21"/>
      <c r="BT37" s="21"/>
      <c r="BU37" s="21"/>
      <c r="BV37" s="21"/>
      <c r="BW37" s="21"/>
      <c r="BX37" s="21"/>
      <c r="BY37" s="21"/>
      <c r="BZ37" s="21"/>
      <c r="CA37" s="21"/>
      <c r="CB37" s="21"/>
      <c r="CC37" s="21"/>
      <c r="CD37" s="21"/>
      <c r="CE37" s="21"/>
      <c r="CF37" s="21"/>
      <c r="CG37" s="21"/>
      <c r="CH37" s="21"/>
      <c r="CI37" s="21"/>
      <c r="CJ37" s="21"/>
      <c r="CK37" s="21"/>
      <c r="CL37" s="21"/>
      <c r="CM37" s="21"/>
      <c r="CN37" s="21"/>
      <c r="CO37" s="21"/>
      <c r="CP37" s="21"/>
      <c r="CQ37" s="21"/>
      <c r="CR37" s="21"/>
      <c r="CS37" s="21"/>
      <c r="CT37" s="21"/>
      <c r="CU37" s="21"/>
      <c r="CV37" s="21"/>
      <c r="CW37" s="21"/>
      <c r="CX37" s="21"/>
      <c r="CY37" s="21"/>
      <c r="CZ37" s="21"/>
      <c r="DA37" s="21"/>
      <c r="DB37" s="21"/>
      <c r="DC37" s="21"/>
      <c r="DD37" s="21"/>
      <c r="DE37" s="21"/>
      <c r="DF37" s="21"/>
      <c r="DG37" s="21"/>
      <c r="DH37" s="21"/>
      <c r="DI37" s="21"/>
      <c r="DJ37" s="21"/>
      <c r="DK37" s="21"/>
      <c r="DL37" s="21"/>
      <c r="DM37" s="21"/>
      <c r="DN37" s="21"/>
      <c r="DO37" s="21"/>
      <c r="DP37" s="21"/>
      <c r="DQ37" s="21"/>
      <c r="DR37" s="21"/>
      <c r="DS37" s="21"/>
      <c r="DT37" s="21"/>
      <c r="DU37" s="21"/>
      <c r="DV37" s="21"/>
      <c r="DW37" s="21"/>
      <c r="DX37" s="21"/>
      <c r="DY37" s="21"/>
      <c r="DZ37" s="21"/>
    </row>
    <row r="38" spans="1:130" x14ac:dyDescent="0.2">
      <c r="A38" s="38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  <c r="BM38" s="21"/>
      <c r="BN38" s="21"/>
      <c r="BO38" s="21"/>
      <c r="BP38" s="21"/>
      <c r="BQ38" s="21"/>
      <c r="BR38" s="21"/>
      <c r="BS38" s="21"/>
      <c r="BT38" s="21"/>
      <c r="BU38" s="21"/>
      <c r="BV38" s="21"/>
      <c r="BW38" s="21"/>
      <c r="BX38" s="21"/>
      <c r="BY38" s="21"/>
      <c r="BZ38" s="21"/>
      <c r="CA38" s="21"/>
      <c r="CB38" s="21"/>
      <c r="CC38" s="21"/>
      <c r="CD38" s="21"/>
      <c r="CE38" s="21"/>
      <c r="CF38" s="21"/>
      <c r="CG38" s="21"/>
      <c r="CH38" s="21"/>
      <c r="CI38" s="21"/>
      <c r="CJ38" s="21"/>
      <c r="CK38" s="21"/>
      <c r="CL38" s="21"/>
      <c r="CM38" s="21"/>
      <c r="CN38" s="21"/>
      <c r="CO38" s="21"/>
      <c r="CP38" s="21"/>
      <c r="CQ38" s="21"/>
      <c r="CR38" s="21"/>
      <c r="CS38" s="21"/>
      <c r="CT38" s="21"/>
      <c r="CU38" s="21"/>
      <c r="CV38" s="21"/>
      <c r="CW38" s="21"/>
      <c r="CX38" s="21"/>
      <c r="CY38" s="21"/>
      <c r="CZ38" s="21"/>
      <c r="DA38" s="21"/>
      <c r="DB38" s="21"/>
      <c r="DC38" s="21"/>
      <c r="DD38" s="21"/>
      <c r="DE38" s="21"/>
      <c r="DF38" s="21"/>
      <c r="DG38" s="21"/>
      <c r="DH38" s="21"/>
      <c r="DI38" s="21"/>
      <c r="DJ38" s="21"/>
      <c r="DK38" s="21"/>
      <c r="DL38" s="21"/>
      <c r="DM38" s="21"/>
      <c r="DN38" s="21"/>
      <c r="DO38" s="21"/>
      <c r="DP38" s="21"/>
      <c r="DQ38" s="21"/>
      <c r="DR38" s="21"/>
      <c r="DS38" s="21"/>
      <c r="DT38" s="21"/>
      <c r="DU38" s="21"/>
      <c r="DV38" s="21"/>
      <c r="DW38" s="21"/>
      <c r="DX38" s="21"/>
      <c r="DY38" s="21"/>
      <c r="DZ38" s="21"/>
    </row>
    <row r="39" spans="1:130" x14ac:dyDescent="0.2">
      <c r="A39" s="38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  <c r="BI39" s="21"/>
      <c r="BJ39" s="21"/>
      <c r="BK39" s="21"/>
      <c r="BL39" s="21"/>
      <c r="BM39" s="21"/>
      <c r="BN39" s="21"/>
      <c r="BO39" s="21"/>
      <c r="BP39" s="21"/>
      <c r="BQ39" s="21"/>
      <c r="BR39" s="21"/>
      <c r="BS39" s="21"/>
      <c r="BT39" s="21"/>
      <c r="BU39" s="21"/>
      <c r="BV39" s="21"/>
      <c r="BW39" s="21"/>
      <c r="BX39" s="21"/>
      <c r="BY39" s="21"/>
      <c r="BZ39" s="21"/>
      <c r="CA39" s="21"/>
      <c r="CB39" s="21"/>
      <c r="CC39" s="21"/>
      <c r="CD39" s="21"/>
      <c r="CE39" s="21"/>
      <c r="CF39" s="21"/>
      <c r="CG39" s="21"/>
      <c r="CH39" s="21"/>
      <c r="CI39" s="21"/>
      <c r="CJ39" s="21"/>
      <c r="CK39" s="21"/>
      <c r="CL39" s="21"/>
      <c r="CM39" s="21"/>
      <c r="CN39" s="21"/>
      <c r="CO39" s="21"/>
      <c r="CP39" s="21"/>
      <c r="CQ39" s="21"/>
      <c r="CR39" s="21"/>
      <c r="CS39" s="21"/>
      <c r="CT39" s="21"/>
      <c r="CU39" s="21"/>
      <c r="CV39" s="21"/>
      <c r="CW39" s="21"/>
      <c r="CX39" s="21"/>
      <c r="CY39" s="21"/>
      <c r="CZ39" s="21"/>
      <c r="DA39" s="21"/>
      <c r="DB39" s="21"/>
      <c r="DC39" s="21"/>
      <c r="DD39" s="21"/>
      <c r="DE39" s="21"/>
      <c r="DF39" s="21"/>
      <c r="DG39" s="21"/>
      <c r="DH39" s="21"/>
      <c r="DI39" s="21"/>
      <c r="DJ39" s="21"/>
      <c r="DK39" s="21"/>
      <c r="DL39" s="21"/>
      <c r="DM39" s="21"/>
      <c r="DN39" s="21"/>
      <c r="DO39" s="21"/>
      <c r="DP39" s="21"/>
      <c r="DQ39" s="21"/>
      <c r="DR39" s="21"/>
      <c r="DS39" s="21"/>
      <c r="DT39" s="21"/>
      <c r="DU39" s="21"/>
      <c r="DV39" s="21"/>
      <c r="DW39" s="21"/>
      <c r="DX39" s="21"/>
      <c r="DY39" s="21"/>
      <c r="DZ39" s="21"/>
    </row>
    <row r="40" spans="1:130" x14ac:dyDescent="0.2">
      <c r="A40" s="38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1"/>
      <c r="BW40" s="21"/>
      <c r="BX40" s="21"/>
      <c r="BY40" s="21"/>
      <c r="BZ40" s="21"/>
      <c r="CA40" s="21"/>
      <c r="CB40" s="21"/>
      <c r="CC40" s="21"/>
      <c r="CD40" s="21"/>
      <c r="CE40" s="21"/>
      <c r="CF40" s="21"/>
      <c r="CG40" s="21"/>
      <c r="CH40" s="21"/>
      <c r="CI40" s="21"/>
      <c r="CJ40" s="21"/>
      <c r="CK40" s="21"/>
      <c r="CL40" s="21"/>
      <c r="CM40" s="21"/>
      <c r="CN40" s="21"/>
      <c r="CO40" s="21"/>
      <c r="CP40" s="21"/>
      <c r="CQ40" s="21"/>
      <c r="CR40" s="21"/>
      <c r="CS40" s="21"/>
      <c r="CT40" s="21"/>
      <c r="CU40" s="21"/>
      <c r="CV40" s="21"/>
      <c r="CW40" s="21"/>
      <c r="CX40" s="21"/>
      <c r="CY40" s="21"/>
      <c r="CZ40" s="21"/>
      <c r="DA40" s="21"/>
      <c r="DB40" s="21"/>
      <c r="DC40" s="21"/>
      <c r="DD40" s="21"/>
      <c r="DE40" s="21"/>
      <c r="DF40" s="21"/>
      <c r="DG40" s="21"/>
      <c r="DH40" s="21"/>
      <c r="DI40" s="21"/>
      <c r="DJ40" s="21"/>
      <c r="DK40" s="21"/>
      <c r="DL40" s="21"/>
      <c r="DM40" s="21"/>
      <c r="DN40" s="21"/>
      <c r="DO40" s="21"/>
      <c r="DP40" s="21"/>
      <c r="DQ40" s="21"/>
      <c r="DR40" s="21"/>
      <c r="DS40" s="21"/>
      <c r="DT40" s="21"/>
      <c r="DU40" s="21"/>
      <c r="DV40" s="21"/>
      <c r="DW40" s="21"/>
      <c r="DX40" s="21"/>
      <c r="DY40" s="21"/>
      <c r="DZ40" s="21"/>
    </row>
    <row r="41" spans="1:130" x14ac:dyDescent="0.2">
      <c r="A41" s="38"/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21"/>
      <c r="BG41" s="21"/>
      <c r="BH41" s="21"/>
      <c r="BI41" s="21"/>
      <c r="BJ41" s="21"/>
      <c r="BK41" s="21"/>
      <c r="BL41" s="21"/>
      <c r="BM41" s="21"/>
      <c r="BN41" s="21"/>
      <c r="BO41" s="21"/>
      <c r="BP41" s="21"/>
      <c r="BQ41" s="21"/>
      <c r="BR41" s="21"/>
      <c r="BS41" s="21"/>
      <c r="BT41" s="21"/>
      <c r="BU41" s="21"/>
      <c r="BV41" s="21"/>
      <c r="BW41" s="21"/>
      <c r="BX41" s="21"/>
      <c r="BY41" s="21"/>
      <c r="BZ41" s="21"/>
      <c r="CA41" s="21"/>
      <c r="CB41" s="21"/>
      <c r="CC41" s="21"/>
      <c r="CD41" s="21"/>
      <c r="CE41" s="21"/>
      <c r="CF41" s="21"/>
      <c r="CG41" s="21"/>
      <c r="CH41" s="21"/>
      <c r="CI41" s="21"/>
      <c r="CJ41" s="21"/>
      <c r="CK41" s="21"/>
      <c r="CL41" s="21"/>
      <c r="CM41" s="21"/>
      <c r="CN41" s="21"/>
      <c r="CO41" s="21"/>
      <c r="CP41" s="21"/>
      <c r="CQ41" s="21"/>
      <c r="CR41" s="21"/>
      <c r="CS41" s="21"/>
      <c r="CT41" s="21"/>
      <c r="CU41" s="21"/>
      <c r="CV41" s="21"/>
      <c r="CW41" s="21"/>
      <c r="CX41" s="21"/>
      <c r="CY41" s="21"/>
      <c r="CZ41" s="21"/>
      <c r="DA41" s="21"/>
      <c r="DB41" s="21"/>
      <c r="DC41" s="21"/>
      <c r="DD41" s="21"/>
      <c r="DE41" s="21"/>
      <c r="DF41" s="21"/>
      <c r="DG41" s="21"/>
      <c r="DH41" s="21"/>
      <c r="DI41" s="21"/>
      <c r="DJ41" s="21"/>
      <c r="DK41" s="21"/>
      <c r="DL41" s="21"/>
      <c r="DM41" s="21"/>
      <c r="DN41" s="21"/>
      <c r="DO41" s="21"/>
      <c r="DP41" s="21"/>
      <c r="DQ41" s="21"/>
      <c r="DR41" s="21"/>
      <c r="DS41" s="21"/>
      <c r="DT41" s="21"/>
      <c r="DU41" s="21"/>
      <c r="DV41" s="21"/>
      <c r="DW41" s="21"/>
      <c r="DX41" s="21"/>
      <c r="DY41" s="21"/>
      <c r="DZ41" s="21"/>
    </row>
    <row r="42" spans="1:130" x14ac:dyDescent="0.2">
      <c r="A42" s="38"/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1"/>
      <c r="BE42" s="21"/>
      <c r="BF42" s="21"/>
      <c r="BG42" s="21"/>
      <c r="BH42" s="21"/>
      <c r="BI42" s="21"/>
      <c r="BJ42" s="21"/>
      <c r="BK42" s="21"/>
      <c r="BL42" s="21"/>
      <c r="BM42" s="21"/>
      <c r="BN42" s="21"/>
      <c r="BO42" s="21"/>
      <c r="BP42" s="21"/>
      <c r="BQ42" s="21"/>
      <c r="BR42" s="21"/>
      <c r="BS42" s="21"/>
      <c r="BT42" s="21"/>
      <c r="BU42" s="21"/>
      <c r="BV42" s="21"/>
      <c r="BW42" s="21"/>
      <c r="BX42" s="21"/>
      <c r="BY42" s="21"/>
      <c r="BZ42" s="21"/>
      <c r="CA42" s="21"/>
      <c r="CB42" s="21"/>
      <c r="CC42" s="21"/>
      <c r="CD42" s="21"/>
      <c r="CE42" s="21"/>
      <c r="CF42" s="21"/>
      <c r="CG42" s="21"/>
      <c r="CH42" s="21"/>
      <c r="CI42" s="21"/>
      <c r="CJ42" s="21"/>
      <c r="CK42" s="21"/>
      <c r="CL42" s="21"/>
      <c r="CM42" s="21"/>
      <c r="CN42" s="21"/>
      <c r="CO42" s="21"/>
      <c r="CP42" s="21"/>
      <c r="CQ42" s="21"/>
      <c r="CR42" s="21"/>
      <c r="CS42" s="21"/>
      <c r="CT42" s="21"/>
      <c r="CU42" s="21"/>
      <c r="CV42" s="21"/>
      <c r="CW42" s="21"/>
      <c r="CX42" s="21"/>
      <c r="CY42" s="21"/>
      <c r="CZ42" s="21"/>
      <c r="DA42" s="21"/>
      <c r="DB42" s="21"/>
      <c r="DC42" s="21"/>
      <c r="DD42" s="21"/>
      <c r="DE42" s="21"/>
      <c r="DF42" s="21"/>
      <c r="DG42" s="21"/>
      <c r="DH42" s="21"/>
      <c r="DI42" s="21"/>
      <c r="DJ42" s="21"/>
      <c r="DK42" s="21"/>
      <c r="DL42" s="21"/>
      <c r="DM42" s="21"/>
      <c r="DN42" s="21"/>
      <c r="DO42" s="21"/>
      <c r="DP42" s="21"/>
      <c r="DQ42" s="21"/>
      <c r="DR42" s="21"/>
      <c r="DS42" s="21"/>
      <c r="DT42" s="21"/>
      <c r="DU42" s="21"/>
      <c r="DV42" s="21"/>
      <c r="DW42" s="21"/>
      <c r="DX42" s="21"/>
      <c r="DY42" s="21"/>
      <c r="DZ42" s="21"/>
    </row>
    <row r="43" spans="1:130" x14ac:dyDescent="0.2">
      <c r="A43" s="38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"/>
      <c r="BE43" s="21"/>
      <c r="BF43" s="21"/>
      <c r="BG43" s="21"/>
      <c r="BH43" s="21"/>
      <c r="BI43" s="21"/>
      <c r="BJ43" s="21"/>
      <c r="BK43" s="21"/>
      <c r="BL43" s="21"/>
      <c r="BM43" s="21"/>
      <c r="BN43" s="21"/>
      <c r="BO43" s="21"/>
      <c r="BP43" s="21"/>
      <c r="BQ43" s="21"/>
      <c r="BR43" s="21"/>
      <c r="BS43" s="21"/>
      <c r="BT43" s="21"/>
      <c r="BU43" s="21"/>
      <c r="BV43" s="21"/>
      <c r="BW43" s="21"/>
      <c r="BX43" s="21"/>
      <c r="BY43" s="21"/>
      <c r="BZ43" s="21"/>
      <c r="CA43" s="21"/>
      <c r="CB43" s="21"/>
      <c r="CC43" s="21"/>
      <c r="CD43" s="21"/>
      <c r="CE43" s="21"/>
      <c r="CF43" s="21"/>
      <c r="CG43" s="21"/>
      <c r="CH43" s="21"/>
      <c r="CI43" s="21"/>
      <c r="CJ43" s="21"/>
      <c r="CK43" s="21"/>
      <c r="CL43" s="21"/>
      <c r="CM43" s="21"/>
      <c r="CN43" s="21"/>
      <c r="CO43" s="21"/>
      <c r="CP43" s="21"/>
      <c r="CQ43" s="21"/>
      <c r="CR43" s="21"/>
      <c r="CS43" s="21"/>
      <c r="CT43" s="21"/>
      <c r="CU43" s="21"/>
      <c r="CV43" s="21"/>
      <c r="CW43" s="21"/>
      <c r="CX43" s="21"/>
      <c r="CY43" s="21"/>
      <c r="CZ43" s="21"/>
      <c r="DA43" s="21"/>
      <c r="DB43" s="21"/>
      <c r="DC43" s="21"/>
      <c r="DD43" s="21"/>
      <c r="DE43" s="21"/>
      <c r="DF43" s="21"/>
      <c r="DG43" s="21"/>
      <c r="DH43" s="21"/>
      <c r="DI43" s="21"/>
      <c r="DJ43" s="21"/>
      <c r="DK43" s="21"/>
      <c r="DL43" s="21"/>
      <c r="DM43" s="21"/>
      <c r="DN43" s="21"/>
      <c r="DO43" s="21"/>
      <c r="DP43" s="21"/>
      <c r="DQ43" s="21"/>
      <c r="DR43" s="21"/>
      <c r="DS43" s="21"/>
      <c r="DT43" s="21"/>
      <c r="DU43" s="21"/>
      <c r="DV43" s="21"/>
      <c r="DW43" s="21"/>
      <c r="DX43" s="21"/>
      <c r="DY43" s="21"/>
      <c r="DZ43" s="21"/>
    </row>
    <row r="44" spans="1:130" x14ac:dyDescent="0.2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  <c r="BI44" s="21"/>
      <c r="BJ44" s="21"/>
      <c r="BK44" s="21"/>
      <c r="BL44" s="21"/>
      <c r="BM44" s="21"/>
      <c r="BN44" s="21"/>
      <c r="BO44" s="21"/>
      <c r="BP44" s="21"/>
      <c r="BQ44" s="21"/>
      <c r="BR44" s="21"/>
      <c r="BS44" s="21"/>
      <c r="BT44" s="21"/>
      <c r="BU44" s="21"/>
      <c r="BV44" s="21"/>
      <c r="BW44" s="21"/>
      <c r="BX44" s="21"/>
      <c r="BY44" s="21"/>
      <c r="BZ44" s="21"/>
      <c r="CA44" s="21"/>
      <c r="CB44" s="21"/>
      <c r="CC44" s="21"/>
      <c r="CD44" s="21"/>
      <c r="CE44" s="21"/>
      <c r="CF44" s="21"/>
      <c r="CG44" s="21"/>
      <c r="CH44" s="21"/>
      <c r="CI44" s="21"/>
      <c r="CJ44" s="21"/>
      <c r="CK44" s="21"/>
      <c r="CL44" s="21"/>
      <c r="CM44" s="21"/>
      <c r="CN44" s="21"/>
      <c r="CO44" s="21"/>
      <c r="CP44" s="21"/>
      <c r="CQ44" s="21"/>
      <c r="CR44" s="21"/>
      <c r="CS44" s="21"/>
      <c r="CT44" s="21"/>
      <c r="CU44" s="21"/>
      <c r="CV44" s="21"/>
      <c r="CW44" s="21"/>
      <c r="CX44" s="21"/>
      <c r="CY44" s="21"/>
      <c r="CZ44" s="21"/>
      <c r="DA44" s="21"/>
      <c r="DB44" s="21"/>
      <c r="DC44" s="21"/>
      <c r="DD44" s="21"/>
      <c r="DE44" s="21"/>
      <c r="DF44" s="21"/>
      <c r="DG44" s="21"/>
      <c r="DH44" s="21"/>
      <c r="DI44" s="21"/>
      <c r="DJ44" s="21"/>
      <c r="DK44" s="21"/>
      <c r="DL44" s="21"/>
      <c r="DM44" s="21"/>
      <c r="DN44" s="21"/>
      <c r="DO44" s="21"/>
      <c r="DP44" s="21"/>
      <c r="DQ44" s="21"/>
      <c r="DR44" s="21"/>
      <c r="DS44" s="21"/>
      <c r="DT44" s="21"/>
      <c r="DU44" s="21"/>
      <c r="DV44" s="21"/>
      <c r="DW44" s="21"/>
      <c r="DX44" s="21"/>
      <c r="DY44" s="21"/>
      <c r="DZ44" s="21"/>
    </row>
    <row r="45" spans="1:130" x14ac:dyDescent="0.2">
      <c r="A45" s="38"/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  <c r="BI45" s="21"/>
      <c r="BJ45" s="21"/>
      <c r="BK45" s="21"/>
      <c r="BL45" s="21"/>
      <c r="BM45" s="21"/>
      <c r="BN45" s="21"/>
      <c r="BO45" s="21"/>
      <c r="BP45" s="21"/>
      <c r="BQ45" s="21"/>
      <c r="BR45" s="21"/>
      <c r="BS45" s="21"/>
      <c r="BT45" s="21"/>
      <c r="BU45" s="21"/>
      <c r="BV45" s="21"/>
      <c r="BW45" s="21"/>
      <c r="BX45" s="21"/>
      <c r="BY45" s="21"/>
      <c r="BZ45" s="21"/>
      <c r="CA45" s="21"/>
      <c r="CB45" s="21"/>
      <c r="CC45" s="21"/>
      <c r="CD45" s="21"/>
      <c r="CE45" s="21"/>
      <c r="CF45" s="21"/>
      <c r="CG45" s="21"/>
      <c r="CH45" s="21"/>
      <c r="CI45" s="21"/>
      <c r="CJ45" s="21"/>
      <c r="CK45" s="21"/>
      <c r="CL45" s="21"/>
      <c r="CM45" s="21"/>
      <c r="CN45" s="21"/>
      <c r="CO45" s="21"/>
      <c r="CP45" s="21"/>
      <c r="CQ45" s="21"/>
      <c r="CR45" s="21"/>
      <c r="CS45" s="21"/>
      <c r="CT45" s="21"/>
      <c r="CU45" s="21"/>
      <c r="CV45" s="21"/>
      <c r="CW45" s="21"/>
      <c r="CX45" s="21"/>
      <c r="CY45" s="21"/>
      <c r="CZ45" s="21"/>
      <c r="DA45" s="21"/>
      <c r="DB45" s="21"/>
      <c r="DC45" s="21"/>
      <c r="DD45" s="21"/>
      <c r="DE45" s="21"/>
      <c r="DF45" s="21"/>
      <c r="DG45" s="21"/>
      <c r="DH45" s="21"/>
      <c r="DI45" s="21"/>
      <c r="DJ45" s="21"/>
      <c r="DK45" s="21"/>
      <c r="DL45" s="21"/>
      <c r="DM45" s="21"/>
      <c r="DN45" s="21"/>
      <c r="DO45" s="21"/>
      <c r="DP45" s="21"/>
      <c r="DQ45" s="21"/>
      <c r="DR45" s="21"/>
      <c r="DS45" s="21"/>
      <c r="DT45" s="21"/>
      <c r="DU45" s="21"/>
      <c r="DV45" s="21"/>
      <c r="DW45" s="21"/>
      <c r="DX45" s="21"/>
      <c r="DY45" s="21"/>
      <c r="DZ45" s="21"/>
    </row>
    <row r="46" spans="1:130" x14ac:dyDescent="0.2">
      <c r="A46" s="38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  <c r="BI46" s="21"/>
      <c r="BJ46" s="21"/>
      <c r="BK46" s="21"/>
      <c r="BL46" s="21"/>
      <c r="BM46" s="21"/>
      <c r="BN46" s="21"/>
      <c r="BO46" s="21"/>
      <c r="BP46" s="21"/>
      <c r="BQ46" s="21"/>
      <c r="BR46" s="21"/>
      <c r="BS46" s="21"/>
      <c r="BT46" s="21"/>
      <c r="BU46" s="21"/>
      <c r="BV46" s="21"/>
      <c r="BW46" s="21"/>
      <c r="BX46" s="21"/>
      <c r="BY46" s="21"/>
      <c r="BZ46" s="21"/>
      <c r="CA46" s="21"/>
      <c r="CB46" s="21"/>
      <c r="CC46" s="21"/>
      <c r="CD46" s="21"/>
      <c r="CE46" s="21"/>
      <c r="CF46" s="21"/>
      <c r="CG46" s="21"/>
      <c r="CH46" s="21"/>
      <c r="CI46" s="21"/>
      <c r="CJ46" s="21"/>
      <c r="CK46" s="21"/>
      <c r="CL46" s="21"/>
      <c r="CM46" s="21"/>
      <c r="CN46" s="21"/>
      <c r="CO46" s="21"/>
      <c r="CP46" s="21"/>
      <c r="CQ46" s="21"/>
      <c r="CR46" s="21"/>
      <c r="CS46" s="21"/>
      <c r="CT46" s="21"/>
      <c r="CU46" s="21"/>
      <c r="CV46" s="21"/>
      <c r="CW46" s="21"/>
      <c r="CX46" s="21"/>
      <c r="CY46" s="21"/>
      <c r="CZ46" s="21"/>
      <c r="DA46" s="21"/>
      <c r="DB46" s="21"/>
      <c r="DC46" s="21"/>
      <c r="DD46" s="21"/>
      <c r="DE46" s="21"/>
      <c r="DF46" s="21"/>
      <c r="DG46" s="21"/>
      <c r="DH46" s="21"/>
      <c r="DI46" s="21"/>
      <c r="DJ46" s="21"/>
      <c r="DK46" s="21"/>
      <c r="DL46" s="21"/>
      <c r="DM46" s="21"/>
      <c r="DN46" s="21"/>
      <c r="DO46" s="21"/>
      <c r="DP46" s="21"/>
      <c r="DQ46" s="21"/>
      <c r="DR46" s="21"/>
      <c r="DS46" s="21"/>
      <c r="DT46" s="21"/>
      <c r="DU46" s="21"/>
      <c r="DV46" s="21"/>
      <c r="DW46" s="21"/>
      <c r="DX46" s="21"/>
      <c r="DY46" s="21"/>
      <c r="DZ46" s="21"/>
    </row>
    <row r="47" spans="1:130" x14ac:dyDescent="0.2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  <c r="BI47" s="21"/>
      <c r="BJ47" s="21"/>
      <c r="BK47" s="21"/>
      <c r="BL47" s="21"/>
      <c r="BM47" s="21"/>
      <c r="BN47" s="21"/>
      <c r="BO47" s="21"/>
      <c r="BP47" s="21"/>
      <c r="BQ47" s="21"/>
      <c r="BR47" s="21"/>
      <c r="BS47" s="21"/>
      <c r="BT47" s="21"/>
      <c r="BU47" s="21"/>
      <c r="BV47" s="21"/>
      <c r="BW47" s="21"/>
      <c r="BX47" s="21"/>
      <c r="BY47" s="21"/>
      <c r="BZ47" s="21"/>
      <c r="CA47" s="21"/>
      <c r="CB47" s="21"/>
      <c r="CC47" s="21"/>
      <c r="CD47" s="21"/>
      <c r="CE47" s="21"/>
      <c r="CF47" s="21"/>
      <c r="CG47" s="21"/>
      <c r="CH47" s="21"/>
      <c r="CI47" s="21"/>
      <c r="CJ47" s="21"/>
      <c r="CK47" s="21"/>
      <c r="CL47" s="21"/>
      <c r="CM47" s="21"/>
      <c r="CN47" s="21"/>
      <c r="CO47" s="21"/>
      <c r="CP47" s="21"/>
      <c r="CQ47" s="21"/>
      <c r="CR47" s="21"/>
      <c r="CS47" s="21"/>
      <c r="CT47" s="21"/>
      <c r="CU47" s="21"/>
      <c r="CV47" s="21"/>
      <c r="CW47" s="21"/>
      <c r="CX47" s="21"/>
      <c r="CY47" s="21"/>
      <c r="CZ47" s="21"/>
      <c r="DA47" s="21"/>
      <c r="DB47" s="21"/>
      <c r="DC47" s="21"/>
      <c r="DD47" s="21"/>
      <c r="DE47" s="21"/>
      <c r="DF47" s="21"/>
      <c r="DG47" s="21"/>
      <c r="DH47" s="21"/>
      <c r="DI47" s="21"/>
      <c r="DJ47" s="21"/>
      <c r="DK47" s="21"/>
      <c r="DL47" s="21"/>
      <c r="DM47" s="21"/>
      <c r="DN47" s="21"/>
      <c r="DO47" s="21"/>
      <c r="DP47" s="21"/>
      <c r="DQ47" s="21"/>
      <c r="DR47" s="21"/>
      <c r="DS47" s="21"/>
      <c r="DT47" s="21"/>
      <c r="DU47" s="21"/>
      <c r="DV47" s="21"/>
      <c r="DW47" s="21"/>
      <c r="DX47" s="21"/>
      <c r="DY47" s="21"/>
      <c r="DZ47" s="21"/>
    </row>
    <row r="48" spans="1:130" x14ac:dyDescent="0.2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21"/>
      <c r="BR48" s="21"/>
      <c r="BS48" s="21"/>
      <c r="BT48" s="21"/>
      <c r="BU48" s="21"/>
      <c r="BV48" s="21"/>
      <c r="BW48" s="21"/>
      <c r="BX48" s="21"/>
      <c r="BY48" s="21"/>
      <c r="BZ48" s="21"/>
      <c r="CA48" s="21"/>
      <c r="CB48" s="21"/>
      <c r="CC48" s="21"/>
      <c r="CD48" s="21"/>
      <c r="CE48" s="21"/>
      <c r="CF48" s="21"/>
      <c r="CG48" s="21"/>
      <c r="CH48" s="21"/>
      <c r="CI48" s="21"/>
      <c r="CJ48" s="21"/>
      <c r="CK48" s="21"/>
      <c r="CL48" s="21"/>
      <c r="CM48" s="21"/>
      <c r="CN48" s="21"/>
      <c r="CO48" s="21"/>
      <c r="CP48" s="21"/>
      <c r="CQ48" s="21"/>
      <c r="CR48" s="21"/>
      <c r="CS48" s="21"/>
      <c r="CT48" s="21"/>
      <c r="CU48" s="21"/>
      <c r="CV48" s="21"/>
      <c r="CW48" s="21"/>
      <c r="CX48" s="21"/>
      <c r="CY48" s="21"/>
      <c r="CZ48" s="21"/>
      <c r="DA48" s="21"/>
      <c r="DB48" s="21"/>
      <c r="DC48" s="21"/>
      <c r="DD48" s="21"/>
      <c r="DE48" s="21"/>
      <c r="DF48" s="21"/>
      <c r="DG48" s="21"/>
      <c r="DH48" s="21"/>
      <c r="DI48" s="21"/>
      <c r="DJ48" s="21"/>
      <c r="DK48" s="21"/>
      <c r="DL48" s="21"/>
      <c r="DM48" s="21"/>
      <c r="DN48" s="21"/>
      <c r="DO48" s="21"/>
      <c r="DP48" s="21"/>
      <c r="DQ48" s="21"/>
      <c r="DR48" s="21"/>
      <c r="DS48" s="21"/>
      <c r="DT48" s="21"/>
      <c r="DU48" s="21"/>
      <c r="DV48" s="21"/>
      <c r="DW48" s="21"/>
      <c r="DX48" s="21"/>
      <c r="DY48" s="21"/>
      <c r="DZ48" s="21"/>
    </row>
    <row r="49" spans="1:130" x14ac:dyDescent="0.2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21"/>
      <c r="BQ49" s="21"/>
      <c r="BR49" s="21"/>
      <c r="BS49" s="21"/>
      <c r="BT49" s="21"/>
      <c r="BU49" s="21"/>
      <c r="BV49" s="21"/>
      <c r="BW49" s="21"/>
      <c r="BX49" s="21"/>
      <c r="BY49" s="21"/>
      <c r="BZ49" s="21"/>
      <c r="CA49" s="21"/>
      <c r="CB49" s="21"/>
      <c r="CC49" s="21"/>
      <c r="CD49" s="21"/>
      <c r="CE49" s="21"/>
      <c r="CF49" s="21"/>
      <c r="CG49" s="21"/>
      <c r="CH49" s="21"/>
      <c r="CI49" s="21"/>
      <c r="CJ49" s="21"/>
      <c r="CK49" s="21"/>
      <c r="CL49" s="21"/>
      <c r="CM49" s="21"/>
      <c r="CN49" s="21"/>
      <c r="CO49" s="21"/>
      <c r="CP49" s="21"/>
      <c r="CQ49" s="21"/>
      <c r="CR49" s="21"/>
      <c r="CS49" s="21"/>
      <c r="CT49" s="21"/>
      <c r="CU49" s="21"/>
      <c r="CV49" s="21"/>
      <c r="CW49" s="21"/>
      <c r="CX49" s="21"/>
      <c r="CY49" s="21"/>
      <c r="CZ49" s="21"/>
      <c r="DA49" s="21"/>
      <c r="DB49" s="21"/>
      <c r="DC49" s="21"/>
      <c r="DD49" s="21"/>
      <c r="DE49" s="21"/>
      <c r="DF49" s="21"/>
      <c r="DG49" s="21"/>
      <c r="DH49" s="21"/>
      <c r="DI49" s="21"/>
      <c r="DJ49" s="21"/>
      <c r="DK49" s="21"/>
      <c r="DL49" s="21"/>
      <c r="DM49" s="21"/>
      <c r="DN49" s="21"/>
      <c r="DO49" s="21"/>
      <c r="DP49" s="21"/>
      <c r="DQ49" s="21"/>
      <c r="DR49" s="21"/>
      <c r="DS49" s="21"/>
      <c r="DT49" s="21"/>
      <c r="DU49" s="21"/>
      <c r="DV49" s="21"/>
      <c r="DW49" s="21"/>
      <c r="DX49" s="21"/>
      <c r="DY49" s="21"/>
      <c r="DZ49" s="21"/>
    </row>
    <row r="50" spans="1:130" x14ac:dyDescent="0.2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1"/>
      <c r="BE50" s="21"/>
      <c r="BF50" s="21"/>
      <c r="BG50" s="21"/>
      <c r="BH50" s="21"/>
      <c r="BI50" s="21"/>
      <c r="BJ50" s="21"/>
      <c r="BK50" s="21"/>
      <c r="BL50" s="21"/>
      <c r="BM50" s="21"/>
      <c r="BN50" s="21"/>
      <c r="BO50" s="21"/>
      <c r="BP50" s="21"/>
      <c r="BQ50" s="21"/>
      <c r="BR50" s="21"/>
      <c r="BS50" s="21"/>
      <c r="BT50" s="21"/>
      <c r="BU50" s="21"/>
      <c r="BV50" s="21"/>
      <c r="BW50" s="21"/>
      <c r="BX50" s="21"/>
      <c r="BY50" s="21"/>
      <c r="BZ50" s="21"/>
      <c r="CA50" s="21"/>
      <c r="CB50" s="21"/>
      <c r="CC50" s="21"/>
      <c r="CD50" s="21"/>
      <c r="CE50" s="21"/>
      <c r="CF50" s="21"/>
      <c r="CG50" s="21"/>
      <c r="CH50" s="21"/>
      <c r="CI50" s="21"/>
      <c r="CJ50" s="21"/>
      <c r="CK50" s="21"/>
      <c r="CL50" s="21"/>
      <c r="CM50" s="21"/>
      <c r="CN50" s="21"/>
      <c r="CO50" s="21"/>
      <c r="CP50" s="21"/>
      <c r="CQ50" s="21"/>
      <c r="CR50" s="21"/>
      <c r="CS50" s="21"/>
      <c r="CT50" s="21"/>
      <c r="CU50" s="21"/>
      <c r="CV50" s="21"/>
      <c r="CW50" s="21"/>
      <c r="CX50" s="21"/>
      <c r="CY50" s="21"/>
      <c r="CZ50" s="21"/>
      <c r="DA50" s="21"/>
      <c r="DB50" s="21"/>
      <c r="DC50" s="21"/>
      <c r="DD50" s="21"/>
      <c r="DE50" s="21"/>
      <c r="DF50" s="21"/>
      <c r="DG50" s="21"/>
      <c r="DH50" s="21"/>
      <c r="DI50" s="21"/>
      <c r="DJ50" s="21"/>
      <c r="DK50" s="21"/>
      <c r="DL50" s="21"/>
      <c r="DM50" s="21"/>
      <c r="DN50" s="21"/>
      <c r="DO50" s="21"/>
      <c r="DP50" s="21"/>
      <c r="DQ50" s="21"/>
      <c r="DR50" s="21"/>
      <c r="DS50" s="21"/>
      <c r="DT50" s="21"/>
      <c r="DU50" s="21"/>
      <c r="DV50" s="21"/>
      <c r="DW50" s="21"/>
      <c r="DX50" s="21"/>
      <c r="DY50" s="21"/>
      <c r="DZ50" s="21"/>
    </row>
    <row r="51" spans="1:130" x14ac:dyDescent="0.2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F51" s="21"/>
      <c r="BG51" s="21"/>
      <c r="BH51" s="21"/>
      <c r="BI51" s="21"/>
      <c r="BJ51" s="21"/>
      <c r="BK51" s="21"/>
      <c r="BL51" s="21"/>
      <c r="BM51" s="21"/>
      <c r="BN51" s="21"/>
      <c r="BO51" s="21"/>
      <c r="BP51" s="21"/>
      <c r="BQ51" s="21"/>
      <c r="BR51" s="21"/>
      <c r="BS51" s="21"/>
      <c r="BT51" s="21"/>
      <c r="BU51" s="21"/>
      <c r="BV51" s="21"/>
      <c r="BW51" s="21"/>
      <c r="BX51" s="21"/>
      <c r="BY51" s="21"/>
      <c r="BZ51" s="21"/>
      <c r="CA51" s="21"/>
      <c r="CB51" s="21"/>
      <c r="CC51" s="21"/>
      <c r="CD51" s="21"/>
      <c r="CE51" s="21"/>
      <c r="CF51" s="21"/>
      <c r="CG51" s="21"/>
      <c r="CH51" s="21"/>
      <c r="CI51" s="21"/>
      <c r="CJ51" s="21"/>
      <c r="CK51" s="21"/>
      <c r="CL51" s="21"/>
      <c r="CM51" s="21"/>
      <c r="CN51" s="21"/>
      <c r="CO51" s="21"/>
      <c r="CP51" s="21"/>
      <c r="CQ51" s="21"/>
      <c r="CR51" s="21"/>
      <c r="CS51" s="21"/>
      <c r="CT51" s="21"/>
      <c r="CU51" s="21"/>
      <c r="CV51" s="21"/>
      <c r="CW51" s="21"/>
      <c r="CX51" s="21"/>
      <c r="CY51" s="21"/>
      <c r="CZ51" s="21"/>
      <c r="DA51" s="21"/>
      <c r="DB51" s="21"/>
      <c r="DC51" s="21"/>
      <c r="DD51" s="21"/>
      <c r="DE51" s="21"/>
      <c r="DF51" s="21"/>
      <c r="DG51" s="21"/>
      <c r="DH51" s="21"/>
      <c r="DI51" s="21"/>
      <c r="DJ51" s="21"/>
      <c r="DK51" s="21"/>
      <c r="DL51" s="21"/>
      <c r="DM51" s="21"/>
      <c r="DN51" s="21"/>
      <c r="DO51" s="21"/>
      <c r="DP51" s="21"/>
      <c r="DQ51" s="21"/>
      <c r="DR51" s="21"/>
      <c r="DS51" s="21"/>
      <c r="DT51" s="21"/>
      <c r="DU51" s="21"/>
      <c r="DV51" s="21"/>
      <c r="DW51" s="21"/>
      <c r="DX51" s="21"/>
      <c r="DY51" s="21"/>
      <c r="DZ51" s="21"/>
    </row>
    <row r="52" spans="1:130" x14ac:dyDescent="0.2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"/>
      <c r="BE52" s="21"/>
      <c r="BF52" s="21"/>
      <c r="BG52" s="21"/>
      <c r="BH52" s="21"/>
      <c r="BI52" s="21"/>
      <c r="BJ52" s="21"/>
      <c r="BK52" s="21"/>
      <c r="BL52" s="21"/>
      <c r="BM52" s="21"/>
      <c r="BN52" s="21"/>
      <c r="BO52" s="21"/>
      <c r="BP52" s="21"/>
      <c r="BQ52" s="21"/>
      <c r="BR52" s="21"/>
      <c r="BS52" s="21"/>
      <c r="BT52" s="21"/>
      <c r="BU52" s="21"/>
      <c r="BV52" s="21"/>
      <c r="BW52" s="21"/>
      <c r="BX52" s="21"/>
      <c r="BY52" s="21"/>
      <c r="BZ52" s="21"/>
      <c r="CA52" s="21"/>
      <c r="CB52" s="21"/>
      <c r="CC52" s="21"/>
      <c r="CD52" s="21"/>
      <c r="CE52" s="21"/>
      <c r="CF52" s="21"/>
      <c r="CG52" s="21"/>
      <c r="CH52" s="21"/>
      <c r="CI52" s="21"/>
      <c r="CJ52" s="21"/>
      <c r="CK52" s="21"/>
      <c r="CL52" s="21"/>
      <c r="CM52" s="21"/>
      <c r="CN52" s="21"/>
      <c r="CO52" s="21"/>
      <c r="CP52" s="21"/>
      <c r="CQ52" s="21"/>
      <c r="CR52" s="21"/>
      <c r="CS52" s="21"/>
      <c r="CT52" s="21"/>
      <c r="CU52" s="21"/>
      <c r="CV52" s="21"/>
      <c r="CW52" s="21"/>
      <c r="CX52" s="21"/>
      <c r="CY52" s="21"/>
      <c r="CZ52" s="21"/>
      <c r="DA52" s="21"/>
      <c r="DB52" s="21"/>
      <c r="DC52" s="21"/>
      <c r="DD52" s="21"/>
      <c r="DE52" s="21"/>
      <c r="DF52" s="21"/>
      <c r="DG52" s="21"/>
      <c r="DH52" s="21"/>
      <c r="DI52" s="21"/>
      <c r="DJ52" s="21"/>
      <c r="DK52" s="21"/>
      <c r="DL52" s="21"/>
      <c r="DM52" s="21"/>
      <c r="DN52" s="21"/>
      <c r="DO52" s="21"/>
      <c r="DP52" s="21"/>
      <c r="DQ52" s="21"/>
      <c r="DR52" s="21"/>
      <c r="DS52" s="21"/>
      <c r="DT52" s="21"/>
      <c r="DU52" s="21"/>
      <c r="DV52" s="21"/>
      <c r="DW52" s="21"/>
      <c r="DX52" s="21"/>
      <c r="DY52" s="21"/>
      <c r="DZ52" s="21"/>
    </row>
    <row r="53" spans="1:130" x14ac:dyDescent="0.2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21"/>
      <c r="BG53" s="21"/>
      <c r="BH53" s="21"/>
      <c r="BI53" s="21"/>
      <c r="BJ53" s="21"/>
      <c r="BK53" s="21"/>
      <c r="BL53" s="21"/>
      <c r="BM53" s="21"/>
      <c r="BN53" s="21"/>
      <c r="BO53" s="21"/>
      <c r="BP53" s="21"/>
      <c r="BQ53" s="21"/>
      <c r="BR53" s="21"/>
      <c r="BS53" s="21"/>
      <c r="BT53" s="21"/>
      <c r="BU53" s="21"/>
      <c r="BV53" s="21"/>
      <c r="BW53" s="21"/>
      <c r="BX53" s="21"/>
      <c r="BY53" s="21"/>
      <c r="BZ53" s="21"/>
      <c r="CA53" s="21"/>
      <c r="CB53" s="21"/>
      <c r="CC53" s="21"/>
      <c r="CD53" s="21"/>
      <c r="CE53" s="21"/>
      <c r="CF53" s="21"/>
      <c r="CG53" s="21"/>
      <c r="CH53" s="21"/>
      <c r="CI53" s="21"/>
      <c r="CJ53" s="21"/>
      <c r="CK53" s="21"/>
      <c r="CL53" s="21"/>
      <c r="CM53" s="21"/>
      <c r="CN53" s="21"/>
      <c r="CO53" s="21"/>
      <c r="CP53" s="21"/>
      <c r="CQ53" s="21"/>
      <c r="CR53" s="21"/>
      <c r="CS53" s="21"/>
      <c r="CT53" s="21"/>
      <c r="CU53" s="21"/>
      <c r="CV53" s="21"/>
      <c r="CW53" s="21"/>
      <c r="CX53" s="21"/>
      <c r="CY53" s="21"/>
      <c r="CZ53" s="21"/>
      <c r="DA53" s="21"/>
      <c r="DB53" s="21"/>
      <c r="DC53" s="21"/>
      <c r="DD53" s="21"/>
      <c r="DE53" s="21"/>
      <c r="DF53" s="21"/>
      <c r="DG53" s="21"/>
      <c r="DH53" s="21"/>
      <c r="DI53" s="21"/>
      <c r="DJ53" s="21"/>
      <c r="DK53" s="21"/>
      <c r="DL53" s="21"/>
      <c r="DM53" s="21"/>
      <c r="DN53" s="21"/>
      <c r="DO53" s="21"/>
      <c r="DP53" s="21"/>
      <c r="DQ53" s="21"/>
      <c r="DR53" s="21"/>
      <c r="DS53" s="21"/>
      <c r="DT53" s="21"/>
      <c r="DU53" s="21"/>
      <c r="DV53" s="21"/>
      <c r="DW53" s="21"/>
      <c r="DX53" s="21"/>
      <c r="DY53" s="21"/>
      <c r="DZ53" s="21"/>
    </row>
    <row r="54" spans="1:130" x14ac:dyDescent="0.2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1"/>
      <c r="BE54" s="21"/>
      <c r="BF54" s="21"/>
      <c r="BG54" s="21"/>
      <c r="BH54" s="21"/>
      <c r="BI54" s="21"/>
      <c r="BJ54" s="21"/>
      <c r="BK54" s="21"/>
      <c r="BL54" s="21"/>
      <c r="BM54" s="21"/>
      <c r="BN54" s="21"/>
      <c r="BO54" s="21"/>
      <c r="BP54" s="21"/>
      <c r="BQ54" s="21"/>
      <c r="BR54" s="21"/>
      <c r="BS54" s="21"/>
      <c r="BT54" s="21"/>
      <c r="BU54" s="21"/>
      <c r="BV54" s="21"/>
      <c r="BW54" s="21"/>
      <c r="BX54" s="21"/>
      <c r="BY54" s="21"/>
      <c r="BZ54" s="21"/>
      <c r="CA54" s="21"/>
      <c r="CB54" s="21"/>
      <c r="CC54" s="21"/>
      <c r="CD54" s="21"/>
      <c r="CE54" s="21"/>
      <c r="CF54" s="21"/>
      <c r="CG54" s="21"/>
      <c r="CH54" s="21"/>
      <c r="CI54" s="21"/>
      <c r="CJ54" s="21"/>
      <c r="CK54" s="21"/>
      <c r="CL54" s="21"/>
      <c r="CM54" s="21"/>
      <c r="CN54" s="21"/>
      <c r="CO54" s="21"/>
      <c r="CP54" s="21"/>
      <c r="CQ54" s="21"/>
      <c r="CR54" s="21"/>
      <c r="CS54" s="21"/>
      <c r="CT54" s="21"/>
      <c r="CU54" s="21"/>
      <c r="CV54" s="21"/>
      <c r="CW54" s="21"/>
      <c r="CX54" s="21"/>
      <c r="CY54" s="21"/>
      <c r="CZ54" s="21"/>
      <c r="DA54" s="21"/>
      <c r="DB54" s="21"/>
      <c r="DC54" s="21"/>
      <c r="DD54" s="21"/>
      <c r="DE54" s="21"/>
      <c r="DF54" s="21"/>
      <c r="DG54" s="21"/>
      <c r="DH54" s="21"/>
      <c r="DI54" s="21"/>
      <c r="DJ54" s="21"/>
      <c r="DK54" s="21"/>
      <c r="DL54" s="21"/>
      <c r="DM54" s="21"/>
      <c r="DN54" s="21"/>
      <c r="DO54" s="21"/>
      <c r="DP54" s="21"/>
      <c r="DQ54" s="21"/>
      <c r="DR54" s="21"/>
      <c r="DS54" s="21"/>
      <c r="DT54" s="21"/>
      <c r="DU54" s="21"/>
      <c r="DV54" s="21"/>
      <c r="DW54" s="21"/>
      <c r="DX54" s="21"/>
      <c r="DY54" s="21"/>
      <c r="DZ54" s="21"/>
    </row>
    <row r="55" spans="1:130" x14ac:dyDescent="0.2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21"/>
      <c r="CO55" s="21"/>
      <c r="CP55" s="21"/>
      <c r="CQ55" s="21"/>
      <c r="CR55" s="21"/>
      <c r="CS55" s="21"/>
      <c r="CT55" s="21"/>
      <c r="CU55" s="21"/>
      <c r="CV55" s="21"/>
      <c r="CW55" s="21"/>
      <c r="CX55" s="21"/>
      <c r="CY55" s="21"/>
      <c r="CZ55" s="21"/>
      <c r="DA55" s="21"/>
      <c r="DB55" s="21"/>
      <c r="DC55" s="21"/>
      <c r="DD55" s="21"/>
      <c r="DE55" s="21"/>
      <c r="DF55" s="21"/>
      <c r="DG55" s="21"/>
      <c r="DH55" s="21"/>
      <c r="DI55" s="21"/>
      <c r="DJ55" s="21"/>
      <c r="DK55" s="21"/>
      <c r="DL55" s="21"/>
      <c r="DM55" s="21"/>
      <c r="DN55" s="21"/>
      <c r="DO55" s="21"/>
      <c r="DP55" s="21"/>
      <c r="DQ55" s="21"/>
      <c r="DR55" s="21"/>
      <c r="DS55" s="21"/>
      <c r="DT55" s="21"/>
      <c r="DU55" s="21"/>
      <c r="DV55" s="21"/>
      <c r="DW55" s="21"/>
      <c r="DX55" s="21"/>
      <c r="DY55" s="21"/>
      <c r="DZ55" s="21"/>
    </row>
    <row r="56" spans="1:130" x14ac:dyDescent="0.2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21"/>
      <c r="BR56" s="21"/>
      <c r="BS56" s="21"/>
      <c r="BT56" s="21"/>
      <c r="BU56" s="21"/>
      <c r="BV56" s="21"/>
      <c r="BW56" s="21"/>
      <c r="BX56" s="21"/>
      <c r="BY56" s="21"/>
      <c r="BZ56" s="21"/>
      <c r="CA56" s="21"/>
      <c r="CB56" s="21"/>
      <c r="CC56" s="21"/>
      <c r="CD56" s="21"/>
      <c r="CE56" s="21"/>
      <c r="CF56" s="21"/>
      <c r="CG56" s="21"/>
      <c r="CH56" s="21"/>
      <c r="CI56" s="21"/>
      <c r="CJ56" s="21"/>
      <c r="CK56" s="21"/>
      <c r="CL56" s="21"/>
      <c r="CM56" s="21"/>
      <c r="CN56" s="21"/>
      <c r="CO56" s="21"/>
      <c r="CP56" s="21"/>
      <c r="CQ56" s="21"/>
      <c r="CR56" s="21"/>
      <c r="CS56" s="21"/>
      <c r="CT56" s="21"/>
      <c r="CU56" s="21"/>
      <c r="CV56" s="21"/>
      <c r="CW56" s="21"/>
      <c r="CX56" s="21"/>
      <c r="CY56" s="21"/>
      <c r="CZ56" s="21"/>
      <c r="DA56" s="21"/>
      <c r="DB56" s="21"/>
      <c r="DC56" s="21"/>
      <c r="DD56" s="21"/>
      <c r="DE56" s="21"/>
      <c r="DF56" s="21"/>
      <c r="DG56" s="21"/>
      <c r="DH56" s="21"/>
      <c r="DI56" s="21"/>
      <c r="DJ56" s="21"/>
      <c r="DK56" s="21"/>
      <c r="DL56" s="21"/>
      <c r="DM56" s="21"/>
      <c r="DN56" s="21"/>
      <c r="DO56" s="21"/>
      <c r="DP56" s="21"/>
      <c r="DQ56" s="21"/>
      <c r="DR56" s="21"/>
      <c r="DS56" s="21"/>
      <c r="DT56" s="21"/>
      <c r="DU56" s="21"/>
      <c r="DV56" s="21"/>
      <c r="DW56" s="21"/>
      <c r="DX56" s="21"/>
      <c r="DY56" s="21"/>
      <c r="DZ56" s="21"/>
    </row>
    <row r="57" spans="1:130" x14ac:dyDescent="0.2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1"/>
      <c r="BO57" s="21"/>
      <c r="BP57" s="21"/>
      <c r="BQ57" s="21"/>
      <c r="BR57" s="21"/>
      <c r="BS57" s="21"/>
      <c r="BT57" s="21"/>
      <c r="BU57" s="21"/>
      <c r="BV57" s="21"/>
      <c r="BW57" s="21"/>
      <c r="BX57" s="21"/>
      <c r="BY57" s="21"/>
      <c r="BZ57" s="21"/>
      <c r="CA57" s="21"/>
      <c r="CB57" s="21"/>
      <c r="CC57" s="21"/>
      <c r="CD57" s="21"/>
      <c r="CE57" s="21"/>
      <c r="CF57" s="21"/>
      <c r="CG57" s="21"/>
      <c r="CH57" s="21"/>
      <c r="CI57" s="21"/>
      <c r="CJ57" s="21"/>
      <c r="CK57" s="21"/>
      <c r="CL57" s="21"/>
      <c r="CM57" s="21"/>
      <c r="CN57" s="21"/>
      <c r="CO57" s="21"/>
      <c r="CP57" s="21"/>
      <c r="CQ57" s="21"/>
      <c r="CR57" s="21"/>
      <c r="CS57" s="21"/>
      <c r="CT57" s="21"/>
      <c r="CU57" s="21"/>
      <c r="CV57" s="21"/>
      <c r="CW57" s="21"/>
      <c r="CX57" s="21"/>
      <c r="CY57" s="21"/>
      <c r="CZ57" s="21"/>
      <c r="DA57" s="21"/>
      <c r="DB57" s="21"/>
      <c r="DC57" s="21"/>
      <c r="DD57" s="21"/>
      <c r="DE57" s="21"/>
      <c r="DF57" s="21"/>
      <c r="DG57" s="21"/>
      <c r="DH57" s="21"/>
      <c r="DI57" s="21"/>
      <c r="DJ57" s="21"/>
      <c r="DK57" s="21"/>
      <c r="DL57" s="21"/>
      <c r="DM57" s="21"/>
      <c r="DN57" s="21"/>
      <c r="DO57" s="21"/>
      <c r="DP57" s="21"/>
      <c r="DQ57" s="21"/>
      <c r="DR57" s="21"/>
      <c r="DS57" s="21"/>
      <c r="DT57" s="21"/>
      <c r="DU57" s="21"/>
      <c r="DV57" s="21"/>
      <c r="DW57" s="21"/>
      <c r="DX57" s="21"/>
      <c r="DY57" s="21"/>
      <c r="DZ57" s="21"/>
    </row>
    <row r="58" spans="1:130" x14ac:dyDescent="0.2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1"/>
      <c r="BO58" s="21"/>
      <c r="BP58" s="21"/>
      <c r="BQ58" s="21"/>
      <c r="BR58" s="21"/>
      <c r="BS58" s="21"/>
      <c r="BT58" s="21"/>
      <c r="BU58" s="21"/>
      <c r="BV58" s="21"/>
      <c r="BW58" s="21"/>
      <c r="BX58" s="21"/>
      <c r="BY58" s="21"/>
      <c r="BZ58" s="21"/>
      <c r="CA58" s="21"/>
      <c r="CB58" s="21"/>
      <c r="CC58" s="21"/>
      <c r="CD58" s="21"/>
      <c r="CE58" s="21"/>
      <c r="CF58" s="21"/>
      <c r="CG58" s="21"/>
      <c r="CH58" s="21"/>
      <c r="CI58" s="21"/>
      <c r="CJ58" s="21"/>
      <c r="CK58" s="21"/>
      <c r="CL58" s="21"/>
      <c r="CM58" s="21"/>
      <c r="CN58" s="21"/>
      <c r="CO58" s="21"/>
      <c r="CP58" s="21"/>
      <c r="CQ58" s="21"/>
      <c r="CR58" s="21"/>
      <c r="CS58" s="21"/>
      <c r="CT58" s="21"/>
      <c r="CU58" s="21"/>
      <c r="CV58" s="21"/>
      <c r="CW58" s="21"/>
      <c r="CX58" s="21"/>
      <c r="CY58" s="21"/>
      <c r="CZ58" s="21"/>
      <c r="DA58" s="21"/>
      <c r="DB58" s="21"/>
      <c r="DC58" s="21"/>
      <c r="DD58" s="21"/>
      <c r="DE58" s="21"/>
      <c r="DF58" s="21"/>
      <c r="DG58" s="21"/>
      <c r="DH58" s="21"/>
      <c r="DI58" s="21"/>
      <c r="DJ58" s="21"/>
      <c r="DK58" s="21"/>
      <c r="DL58" s="21"/>
      <c r="DM58" s="21"/>
      <c r="DN58" s="21"/>
      <c r="DO58" s="21"/>
      <c r="DP58" s="21"/>
      <c r="DQ58" s="21"/>
      <c r="DR58" s="21"/>
      <c r="DS58" s="21"/>
      <c r="DT58" s="21"/>
      <c r="DU58" s="21"/>
      <c r="DV58" s="21"/>
      <c r="DW58" s="21"/>
      <c r="DX58" s="21"/>
      <c r="DY58" s="21"/>
      <c r="DZ58" s="21"/>
    </row>
    <row r="59" spans="1:130" x14ac:dyDescent="0.2">
      <c r="A59" s="38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1"/>
      <c r="BO59" s="21"/>
      <c r="BP59" s="21"/>
      <c r="BQ59" s="21"/>
      <c r="BR59" s="21"/>
      <c r="BS59" s="21"/>
      <c r="BT59" s="21"/>
      <c r="BU59" s="21"/>
      <c r="BV59" s="21"/>
      <c r="BW59" s="21"/>
      <c r="BX59" s="21"/>
      <c r="BY59" s="21"/>
      <c r="BZ59" s="21"/>
      <c r="CA59" s="21"/>
      <c r="CB59" s="21"/>
      <c r="CC59" s="21"/>
      <c r="CD59" s="21"/>
      <c r="CE59" s="21"/>
      <c r="CF59" s="21"/>
      <c r="CG59" s="21"/>
      <c r="CH59" s="21"/>
      <c r="CI59" s="21"/>
      <c r="CJ59" s="21"/>
      <c r="CK59" s="21"/>
      <c r="CL59" s="21"/>
      <c r="CM59" s="21"/>
      <c r="CN59" s="21"/>
      <c r="CO59" s="21"/>
      <c r="CP59" s="21"/>
      <c r="CQ59" s="21"/>
      <c r="CR59" s="21"/>
      <c r="CS59" s="21"/>
      <c r="CT59" s="21"/>
      <c r="CU59" s="21"/>
      <c r="CV59" s="21"/>
      <c r="CW59" s="21"/>
      <c r="CX59" s="21"/>
      <c r="CY59" s="21"/>
      <c r="CZ59" s="21"/>
      <c r="DA59" s="21"/>
      <c r="DB59" s="21"/>
      <c r="DC59" s="21"/>
      <c r="DD59" s="21"/>
      <c r="DE59" s="21"/>
      <c r="DF59" s="21"/>
      <c r="DG59" s="21"/>
      <c r="DH59" s="21"/>
      <c r="DI59" s="21"/>
      <c r="DJ59" s="21"/>
      <c r="DK59" s="21"/>
      <c r="DL59" s="21"/>
      <c r="DM59" s="21"/>
      <c r="DN59" s="21"/>
      <c r="DO59" s="21"/>
      <c r="DP59" s="21"/>
      <c r="DQ59" s="21"/>
      <c r="DR59" s="21"/>
      <c r="DS59" s="21"/>
      <c r="DT59" s="21"/>
      <c r="DU59" s="21"/>
      <c r="DV59" s="21"/>
      <c r="DW59" s="21"/>
      <c r="DX59" s="21"/>
      <c r="DY59" s="21"/>
      <c r="DZ59" s="21"/>
    </row>
    <row r="60" spans="1:130" s="24" customFormat="1" ht="38.25" customHeight="1" x14ac:dyDescent="0.2">
      <c r="A60" s="193" t="s">
        <v>72</v>
      </c>
      <c r="B60" s="194"/>
      <c r="C60" s="194"/>
      <c r="D60" s="194"/>
      <c r="E60" s="194"/>
      <c r="F60" s="194"/>
      <c r="G60" s="194"/>
      <c r="H60" s="194"/>
      <c r="I60" s="194"/>
      <c r="J60" s="195"/>
    </row>
    <row r="61" spans="1:130" s="45" customFormat="1" ht="24" customHeight="1" x14ac:dyDescent="0.25">
      <c r="A61" s="172" t="s">
        <v>73</v>
      </c>
      <c r="B61" s="172" t="s">
        <v>74</v>
      </c>
      <c r="C61" s="39">
        <v>1001</v>
      </c>
      <c r="D61" s="40" t="s">
        <v>75</v>
      </c>
      <c r="E61" s="41">
        <f>SUM(E62:E84)</f>
        <v>7039251</v>
      </c>
      <c r="F61" s="41">
        <f>SUM(F62:F84)</f>
        <v>7678751</v>
      </c>
      <c r="G61" s="42"/>
      <c r="H61" s="43"/>
      <c r="I61" s="43"/>
      <c r="J61" s="44"/>
    </row>
    <row r="62" spans="1:130" ht="25.15" customHeight="1" x14ac:dyDescent="0.2">
      <c r="A62" s="228"/>
      <c r="B62" s="228"/>
      <c r="C62" s="230" t="s">
        <v>15</v>
      </c>
      <c r="D62" s="233" t="s">
        <v>76</v>
      </c>
      <c r="E62" s="236">
        <v>800000</v>
      </c>
      <c r="F62" s="236">
        <v>800000</v>
      </c>
      <c r="G62" s="6" t="s">
        <v>77</v>
      </c>
      <c r="H62" s="46" t="s">
        <v>78</v>
      </c>
      <c r="I62" s="46" t="s">
        <v>78</v>
      </c>
      <c r="J62" s="28" t="s">
        <v>79</v>
      </c>
    </row>
    <row r="63" spans="1:130" ht="12.75" customHeight="1" x14ac:dyDescent="0.2">
      <c r="A63" s="228"/>
      <c r="B63" s="228"/>
      <c r="C63" s="231"/>
      <c r="D63" s="234"/>
      <c r="E63" s="237"/>
      <c r="F63" s="237"/>
      <c r="G63" s="11" t="s">
        <v>80</v>
      </c>
      <c r="H63" s="46" t="s">
        <v>78</v>
      </c>
      <c r="I63" s="46" t="s">
        <v>78</v>
      </c>
      <c r="J63" s="28" t="s">
        <v>79</v>
      </c>
    </row>
    <row r="64" spans="1:130" ht="25.9" customHeight="1" x14ac:dyDescent="0.2">
      <c r="A64" s="228"/>
      <c r="B64" s="228"/>
      <c r="C64" s="231"/>
      <c r="D64" s="234"/>
      <c r="E64" s="237"/>
      <c r="F64" s="237"/>
      <c r="G64" s="6" t="s">
        <v>81</v>
      </c>
      <c r="H64" s="46" t="s">
        <v>78</v>
      </c>
      <c r="I64" s="46" t="s">
        <v>78</v>
      </c>
      <c r="J64" s="28" t="s">
        <v>79</v>
      </c>
    </row>
    <row r="65" spans="1:10" ht="12.75" customHeight="1" x14ac:dyDescent="0.2">
      <c r="A65" s="228"/>
      <c r="B65" s="228"/>
      <c r="C65" s="231"/>
      <c r="D65" s="234"/>
      <c r="E65" s="237"/>
      <c r="F65" s="237"/>
      <c r="G65" s="11" t="s">
        <v>82</v>
      </c>
      <c r="H65" s="27">
        <v>20</v>
      </c>
      <c r="I65" s="27">
        <v>20</v>
      </c>
      <c r="J65" s="28" t="s">
        <v>79</v>
      </c>
    </row>
    <row r="66" spans="1:10" ht="12.75" customHeight="1" x14ac:dyDescent="0.2">
      <c r="A66" s="228"/>
      <c r="B66" s="228"/>
      <c r="C66" s="232"/>
      <c r="D66" s="235"/>
      <c r="E66" s="238"/>
      <c r="F66" s="238"/>
      <c r="G66" s="47" t="s">
        <v>83</v>
      </c>
      <c r="H66" s="27">
        <v>20</v>
      </c>
      <c r="I66" s="27">
        <v>20</v>
      </c>
      <c r="J66" s="28" t="s">
        <v>79</v>
      </c>
    </row>
    <row r="67" spans="1:10" ht="12.75" customHeight="1" x14ac:dyDescent="0.2">
      <c r="A67" s="228"/>
      <c r="B67" s="228"/>
      <c r="C67" s="48" t="s">
        <v>22</v>
      </c>
      <c r="D67" s="49" t="s">
        <v>84</v>
      </c>
      <c r="E67" s="50">
        <v>600000</v>
      </c>
      <c r="F67" s="50">
        <v>600000</v>
      </c>
      <c r="G67" s="6" t="s">
        <v>85</v>
      </c>
      <c r="H67" s="46" t="s">
        <v>78</v>
      </c>
      <c r="I67" s="46" t="s">
        <v>78</v>
      </c>
      <c r="J67" s="28" t="s">
        <v>79</v>
      </c>
    </row>
    <row r="68" spans="1:10" x14ac:dyDescent="0.2">
      <c r="A68" s="228"/>
      <c r="B68" s="228"/>
      <c r="C68" s="51" t="s">
        <v>25</v>
      </c>
      <c r="D68" s="4" t="s">
        <v>86</v>
      </c>
      <c r="E68" s="29">
        <v>2715000</v>
      </c>
      <c r="F68" s="29">
        <f>40000+525000+60000+195000+260000+287000+2320000</f>
        <v>3687000</v>
      </c>
      <c r="G68" s="4" t="s">
        <v>87</v>
      </c>
      <c r="H68" s="46" t="s">
        <v>78</v>
      </c>
      <c r="I68" s="46" t="s">
        <v>78</v>
      </c>
      <c r="J68" s="28" t="s">
        <v>79</v>
      </c>
    </row>
    <row r="69" spans="1:10" x14ac:dyDescent="0.2">
      <c r="A69" s="228"/>
      <c r="B69" s="228"/>
      <c r="C69" s="51" t="s">
        <v>31</v>
      </c>
      <c r="D69" s="4" t="s">
        <v>88</v>
      </c>
      <c r="E69" s="29">
        <v>35000</v>
      </c>
      <c r="F69" s="29">
        <v>0</v>
      </c>
      <c r="G69" s="4" t="s">
        <v>89</v>
      </c>
      <c r="H69" s="27">
        <v>500</v>
      </c>
      <c r="I69" s="27">
        <v>500</v>
      </c>
      <c r="J69" s="28" t="s">
        <v>79</v>
      </c>
    </row>
    <row r="70" spans="1:10" x14ac:dyDescent="0.2">
      <c r="A70" s="228"/>
      <c r="B70" s="228"/>
      <c r="C70" s="239" t="s">
        <v>90</v>
      </c>
      <c r="D70" s="241" t="s">
        <v>91</v>
      </c>
      <c r="E70" s="243">
        <v>4000</v>
      </c>
      <c r="F70" s="243">
        <v>4000</v>
      </c>
      <c r="G70" s="4" t="s">
        <v>92</v>
      </c>
      <c r="H70" s="31">
        <v>0.87</v>
      </c>
      <c r="I70" s="31">
        <v>0.9</v>
      </c>
      <c r="J70" s="28" t="s">
        <v>79</v>
      </c>
    </row>
    <row r="71" spans="1:10" x14ac:dyDescent="0.2">
      <c r="A71" s="228"/>
      <c r="B71" s="228"/>
      <c r="C71" s="240"/>
      <c r="D71" s="242"/>
      <c r="E71" s="244"/>
      <c r="F71" s="244"/>
      <c r="G71" s="4" t="s">
        <v>93</v>
      </c>
      <c r="H71" s="27">
        <v>5</v>
      </c>
      <c r="I71" s="27">
        <v>5</v>
      </c>
      <c r="J71" s="28" t="s">
        <v>79</v>
      </c>
    </row>
    <row r="72" spans="1:10" x14ac:dyDescent="0.2">
      <c r="A72" s="228"/>
      <c r="B72" s="228"/>
      <c r="C72" s="51" t="s">
        <v>94</v>
      </c>
      <c r="D72" s="4" t="s">
        <v>95</v>
      </c>
      <c r="E72" s="29">
        <v>40000</v>
      </c>
      <c r="F72" s="29">
        <v>40000</v>
      </c>
      <c r="G72" s="4" t="s">
        <v>96</v>
      </c>
      <c r="H72" s="46" t="s">
        <v>78</v>
      </c>
      <c r="I72" s="46" t="s">
        <v>78</v>
      </c>
      <c r="J72" s="28" t="s">
        <v>79</v>
      </c>
    </row>
    <row r="73" spans="1:10" x14ac:dyDescent="0.2">
      <c r="A73" s="228"/>
      <c r="B73" s="228"/>
      <c r="C73" s="51" t="s">
        <v>97</v>
      </c>
      <c r="D73" s="52" t="s">
        <v>98</v>
      </c>
      <c r="E73" s="29">
        <v>140000</v>
      </c>
      <c r="F73" s="29">
        <v>140000</v>
      </c>
      <c r="G73" s="4" t="s">
        <v>99</v>
      </c>
      <c r="H73" s="27">
        <v>150</v>
      </c>
      <c r="I73" s="27">
        <v>150</v>
      </c>
      <c r="J73" s="28" t="s">
        <v>79</v>
      </c>
    </row>
    <row r="74" spans="1:10" x14ac:dyDescent="0.2">
      <c r="A74" s="228"/>
      <c r="B74" s="228"/>
      <c r="C74" s="51" t="s">
        <v>61</v>
      </c>
      <c r="D74" s="52" t="s">
        <v>100</v>
      </c>
      <c r="E74" s="29">
        <v>200000</v>
      </c>
      <c r="F74" s="29">
        <v>200000</v>
      </c>
      <c r="G74" s="4" t="s">
        <v>101</v>
      </c>
      <c r="H74" s="27">
        <v>600</v>
      </c>
      <c r="I74" s="27">
        <v>600</v>
      </c>
      <c r="J74" s="28" t="s">
        <v>79</v>
      </c>
    </row>
    <row r="75" spans="1:10" x14ac:dyDescent="0.2">
      <c r="A75" s="228"/>
      <c r="B75" s="228"/>
      <c r="C75" s="51" t="s">
        <v>102</v>
      </c>
      <c r="D75" s="4" t="s">
        <v>103</v>
      </c>
      <c r="E75" s="29">
        <v>140000</v>
      </c>
      <c r="F75" s="29">
        <v>140000</v>
      </c>
      <c r="G75" s="4" t="s">
        <v>101</v>
      </c>
      <c r="H75" s="27">
        <v>200</v>
      </c>
      <c r="I75" s="27">
        <v>200</v>
      </c>
      <c r="J75" s="28" t="s">
        <v>79</v>
      </c>
    </row>
    <row r="76" spans="1:10" x14ac:dyDescent="0.2">
      <c r="A76" s="228"/>
      <c r="B76" s="228"/>
      <c r="C76" s="51" t="s">
        <v>67</v>
      </c>
      <c r="D76" s="4" t="s">
        <v>104</v>
      </c>
      <c r="E76" s="29">
        <v>50000</v>
      </c>
      <c r="F76" s="29">
        <v>50000</v>
      </c>
      <c r="G76" s="4" t="s">
        <v>96</v>
      </c>
      <c r="H76" s="46" t="s">
        <v>78</v>
      </c>
      <c r="I76" s="46" t="s">
        <v>78</v>
      </c>
      <c r="J76" s="28" t="s">
        <v>79</v>
      </c>
    </row>
    <row r="77" spans="1:10" x14ac:dyDescent="0.2">
      <c r="A77" s="228"/>
      <c r="B77" s="228"/>
      <c r="C77" s="51" t="s">
        <v>105</v>
      </c>
      <c r="D77" s="4" t="s">
        <v>106</v>
      </c>
      <c r="E77" s="29">
        <v>1485251</v>
      </c>
      <c r="F77" s="29">
        <v>1485251</v>
      </c>
      <c r="G77" s="4" t="s">
        <v>96</v>
      </c>
      <c r="H77" s="46" t="s">
        <v>78</v>
      </c>
      <c r="I77" s="46" t="s">
        <v>78</v>
      </c>
      <c r="J77" s="28" t="s">
        <v>79</v>
      </c>
    </row>
    <row r="78" spans="1:10" x14ac:dyDescent="0.2">
      <c r="A78" s="228"/>
      <c r="B78" s="228"/>
      <c r="C78" s="51" t="s">
        <v>107</v>
      </c>
      <c r="D78" s="4" t="s">
        <v>108</v>
      </c>
      <c r="E78" s="29">
        <v>10000</v>
      </c>
      <c r="F78" s="29">
        <v>10000</v>
      </c>
      <c r="G78" s="4" t="s">
        <v>96</v>
      </c>
      <c r="H78" s="46" t="s">
        <v>78</v>
      </c>
      <c r="I78" s="46" t="s">
        <v>78</v>
      </c>
      <c r="J78" s="28" t="s">
        <v>79</v>
      </c>
    </row>
    <row r="79" spans="1:10" x14ac:dyDescent="0.2">
      <c r="A79" s="228"/>
      <c r="B79" s="228"/>
      <c r="C79" s="51" t="s">
        <v>109</v>
      </c>
      <c r="D79" s="52" t="s">
        <v>110</v>
      </c>
      <c r="E79" s="29">
        <v>5000</v>
      </c>
      <c r="F79" s="29">
        <v>7000</v>
      </c>
      <c r="G79" s="4" t="s">
        <v>96</v>
      </c>
      <c r="H79" s="46" t="s">
        <v>78</v>
      </c>
      <c r="I79" s="46" t="s">
        <v>78</v>
      </c>
      <c r="J79" s="28" t="s">
        <v>79</v>
      </c>
    </row>
    <row r="80" spans="1:10" x14ac:dyDescent="0.2">
      <c r="A80" s="228"/>
      <c r="B80" s="228"/>
      <c r="C80" s="51" t="s">
        <v>111</v>
      </c>
      <c r="D80" s="4" t="s">
        <v>112</v>
      </c>
      <c r="E80" s="29">
        <v>10000</v>
      </c>
      <c r="F80" s="29">
        <v>0</v>
      </c>
      <c r="G80" s="4" t="s">
        <v>113</v>
      </c>
      <c r="H80" s="27">
        <v>13</v>
      </c>
      <c r="I80" s="31">
        <v>0.8</v>
      </c>
      <c r="J80" s="28" t="s">
        <v>79</v>
      </c>
    </row>
    <row r="81" spans="1:891" x14ac:dyDescent="0.2">
      <c r="A81" s="228"/>
      <c r="B81" s="228"/>
      <c r="C81" s="51" t="s">
        <v>114</v>
      </c>
      <c r="D81" s="52" t="s">
        <v>115</v>
      </c>
      <c r="E81" s="29">
        <v>300000</v>
      </c>
      <c r="F81" s="29">
        <v>0</v>
      </c>
      <c r="G81" s="4"/>
      <c r="H81" s="27"/>
      <c r="I81" s="31"/>
      <c r="J81" s="28" t="s">
        <v>79</v>
      </c>
    </row>
    <row r="82" spans="1:891" x14ac:dyDescent="0.2">
      <c r="A82" s="228"/>
      <c r="B82" s="228"/>
      <c r="C82" s="51" t="s">
        <v>116</v>
      </c>
      <c r="D82" s="4" t="s">
        <v>117</v>
      </c>
      <c r="E82" s="29">
        <v>5000</v>
      </c>
      <c r="F82" s="29">
        <v>0</v>
      </c>
      <c r="G82" s="4" t="s">
        <v>118</v>
      </c>
      <c r="H82" s="46" t="s">
        <v>78</v>
      </c>
      <c r="I82" s="31">
        <v>1</v>
      </c>
      <c r="J82" s="28" t="s">
        <v>79</v>
      </c>
    </row>
    <row r="83" spans="1:891" x14ac:dyDescent="0.2">
      <c r="A83" s="228"/>
      <c r="B83" s="228"/>
      <c r="C83" s="51" t="s">
        <v>119</v>
      </c>
      <c r="D83" s="4" t="s">
        <v>120</v>
      </c>
      <c r="E83" s="29">
        <v>0</v>
      </c>
      <c r="F83" s="29">
        <v>15500</v>
      </c>
      <c r="G83" s="4" t="s">
        <v>121</v>
      </c>
      <c r="H83" s="53" t="s">
        <v>78</v>
      </c>
      <c r="I83" s="30">
        <v>0</v>
      </c>
      <c r="J83" s="28" t="s">
        <v>79</v>
      </c>
    </row>
    <row r="84" spans="1:891" x14ac:dyDescent="0.2">
      <c r="A84" s="228"/>
      <c r="B84" s="228"/>
      <c r="C84" s="51" t="s">
        <v>28</v>
      </c>
      <c r="D84" s="4" t="s">
        <v>122</v>
      </c>
      <c r="E84" s="29">
        <v>500000</v>
      </c>
      <c r="F84" s="29">
        <v>500000</v>
      </c>
      <c r="G84" s="4" t="s">
        <v>123</v>
      </c>
      <c r="H84" s="46" t="s">
        <v>78</v>
      </c>
      <c r="I84" s="46" t="s">
        <v>78</v>
      </c>
      <c r="J84" s="28" t="s">
        <v>79</v>
      </c>
    </row>
    <row r="85" spans="1:891" s="55" customFormat="1" ht="15.75" customHeight="1" x14ac:dyDescent="0.25">
      <c r="A85" s="228"/>
      <c r="B85" s="228"/>
      <c r="C85" s="39">
        <v>1002</v>
      </c>
      <c r="D85" s="40" t="s">
        <v>124</v>
      </c>
      <c r="E85" s="41">
        <f>SUM(E86:E87)</f>
        <v>18295348</v>
      </c>
      <c r="F85" s="41">
        <f>SUM(F86:F87)</f>
        <v>18295348</v>
      </c>
      <c r="G85" s="40"/>
      <c r="H85" s="40"/>
      <c r="I85" s="40"/>
      <c r="J85" s="54" t="s">
        <v>79</v>
      </c>
    </row>
    <row r="86" spans="1:891" x14ac:dyDescent="0.2">
      <c r="A86" s="228"/>
      <c r="B86" s="228"/>
      <c r="C86" s="56" t="s">
        <v>15</v>
      </c>
      <c r="D86" s="4" t="s">
        <v>125</v>
      </c>
      <c r="E86" s="29">
        <v>5622940</v>
      </c>
      <c r="F86" s="29">
        <v>5633668</v>
      </c>
      <c r="G86" s="4" t="s">
        <v>96</v>
      </c>
      <c r="H86" s="46" t="s">
        <v>78</v>
      </c>
      <c r="I86" s="46" t="s">
        <v>78</v>
      </c>
      <c r="J86" s="28" t="s">
        <v>79</v>
      </c>
    </row>
    <row r="87" spans="1:891" x14ac:dyDescent="0.2">
      <c r="A87" s="228"/>
      <c r="B87" s="228"/>
      <c r="C87" s="51" t="s">
        <v>126</v>
      </c>
      <c r="D87" s="4" t="s">
        <v>127</v>
      </c>
      <c r="E87" s="29">
        <v>12672408</v>
      </c>
      <c r="F87" s="29">
        <v>12661680</v>
      </c>
      <c r="G87" s="4" t="s">
        <v>96</v>
      </c>
      <c r="H87" s="46" t="s">
        <v>78</v>
      </c>
      <c r="I87" s="46" t="s">
        <v>78</v>
      </c>
      <c r="J87" s="28" t="s">
        <v>79</v>
      </c>
    </row>
    <row r="88" spans="1:891" s="45" customFormat="1" ht="18.75" customHeight="1" x14ac:dyDescent="0.25">
      <c r="A88" s="228"/>
      <c r="B88" s="228"/>
      <c r="C88" s="39">
        <v>1004</v>
      </c>
      <c r="D88" s="40" t="s">
        <v>128</v>
      </c>
      <c r="E88" s="41">
        <f>SUM(E89:E103)</f>
        <v>27792115</v>
      </c>
      <c r="F88" s="41">
        <f>SUM(F89:F109)</f>
        <v>27702177.659999996</v>
      </c>
      <c r="G88" s="57"/>
      <c r="H88" s="43"/>
      <c r="I88" s="43"/>
      <c r="J88" s="54" t="s">
        <v>79</v>
      </c>
    </row>
    <row r="89" spans="1:891" s="63" customFormat="1" ht="32.25" customHeight="1" x14ac:dyDescent="0.25">
      <c r="A89" s="228"/>
      <c r="B89" s="228"/>
      <c r="C89" s="58" t="s">
        <v>15</v>
      </c>
      <c r="D89" s="59" t="s">
        <v>129</v>
      </c>
      <c r="E89" s="60">
        <v>106000</v>
      </c>
      <c r="F89" s="60">
        <v>106000</v>
      </c>
      <c r="G89" s="61" t="s">
        <v>130</v>
      </c>
      <c r="H89" s="59">
        <v>5</v>
      </c>
      <c r="I89" s="59">
        <v>6</v>
      </c>
      <c r="J89" s="62" t="s">
        <v>79</v>
      </c>
    </row>
    <row r="90" spans="1:891" s="63" customFormat="1" ht="24" x14ac:dyDescent="0.25">
      <c r="A90" s="228"/>
      <c r="B90" s="228"/>
      <c r="C90" s="58" t="s">
        <v>22</v>
      </c>
      <c r="D90" s="59" t="s">
        <v>131</v>
      </c>
      <c r="E90" s="60">
        <v>30000</v>
      </c>
      <c r="F90" s="60">
        <v>10000</v>
      </c>
      <c r="G90" s="61" t="s">
        <v>132</v>
      </c>
      <c r="H90" s="59">
        <v>0</v>
      </c>
      <c r="I90" s="59">
        <v>5</v>
      </c>
      <c r="J90" s="62" t="s">
        <v>79</v>
      </c>
    </row>
    <row r="91" spans="1:891" s="63" customFormat="1" ht="36" x14ac:dyDescent="0.25">
      <c r="A91" s="228"/>
      <c r="B91" s="228"/>
      <c r="C91" s="64" t="s">
        <v>25</v>
      </c>
      <c r="D91" s="59" t="s">
        <v>133</v>
      </c>
      <c r="E91" s="60">
        <v>989000</v>
      </c>
      <c r="F91" s="60">
        <v>930000</v>
      </c>
      <c r="G91" s="61" t="s">
        <v>134</v>
      </c>
      <c r="H91" s="59">
        <v>51</v>
      </c>
      <c r="I91" s="59">
        <v>51</v>
      </c>
      <c r="J91" s="62" t="s">
        <v>79</v>
      </c>
      <c r="YV91" s="65"/>
      <c r="YW91" s="65"/>
      <c r="YX91" s="65"/>
      <c r="YY91" s="65"/>
      <c r="YZ91" s="65"/>
      <c r="ZA91" s="65"/>
      <c r="ZB91" s="65"/>
      <c r="ZC91" s="65"/>
      <c r="ZD91" s="65"/>
      <c r="ZE91" s="65"/>
      <c r="ZF91" s="65"/>
      <c r="ZG91" s="65"/>
      <c r="ZH91" s="65"/>
      <c r="ZI91" s="65"/>
      <c r="ZJ91" s="65"/>
      <c r="ZK91" s="65"/>
      <c r="ZL91" s="65"/>
      <c r="ZM91" s="65"/>
      <c r="ZN91" s="65"/>
      <c r="ZO91" s="65"/>
      <c r="ZP91" s="65"/>
      <c r="ZQ91" s="65"/>
    </row>
    <row r="92" spans="1:891" s="63" customFormat="1" ht="15" customHeight="1" x14ac:dyDescent="0.25">
      <c r="A92" s="228"/>
      <c r="B92" s="228"/>
      <c r="C92" s="64" t="s">
        <v>31</v>
      </c>
      <c r="D92" s="59" t="s">
        <v>135</v>
      </c>
      <c r="E92" s="60">
        <v>100000</v>
      </c>
      <c r="F92" s="60">
        <v>170000</v>
      </c>
      <c r="G92" s="61" t="s">
        <v>136</v>
      </c>
      <c r="H92" s="59"/>
      <c r="I92" s="59"/>
      <c r="J92" s="62" t="s">
        <v>79</v>
      </c>
      <c r="YV92" s="65"/>
      <c r="YW92" s="65"/>
      <c r="YX92" s="65"/>
      <c r="YY92" s="65"/>
      <c r="YZ92" s="65"/>
      <c r="ZA92" s="65"/>
      <c r="ZB92" s="65"/>
      <c r="ZC92" s="65"/>
      <c r="ZD92" s="65"/>
      <c r="ZE92" s="65"/>
      <c r="ZF92" s="65"/>
      <c r="ZG92" s="65"/>
      <c r="ZH92" s="65"/>
      <c r="ZI92" s="65"/>
      <c r="ZJ92" s="65"/>
      <c r="ZK92" s="65"/>
      <c r="ZL92" s="65"/>
      <c r="ZM92" s="65"/>
      <c r="ZN92" s="65"/>
      <c r="ZO92" s="65"/>
      <c r="ZP92" s="65"/>
      <c r="ZQ92" s="65"/>
    </row>
    <row r="93" spans="1:891" s="63" customFormat="1" x14ac:dyDescent="0.25">
      <c r="A93" s="228"/>
      <c r="B93" s="228"/>
      <c r="C93" s="66" t="s">
        <v>90</v>
      </c>
      <c r="D93" s="67" t="s">
        <v>137</v>
      </c>
      <c r="E93" s="68">
        <v>250000</v>
      </c>
      <c r="F93" s="68">
        <v>100000</v>
      </c>
      <c r="G93" s="69" t="s">
        <v>138</v>
      </c>
      <c r="H93" s="67"/>
      <c r="I93" s="67"/>
      <c r="J93" s="70" t="s">
        <v>79</v>
      </c>
      <c r="K93" s="71"/>
      <c r="L93" s="65"/>
      <c r="YV93" s="65"/>
      <c r="YW93" s="65"/>
      <c r="YX93" s="65"/>
      <c r="YY93" s="65"/>
      <c r="YZ93" s="65"/>
      <c r="ZA93" s="65"/>
      <c r="ZB93" s="65"/>
      <c r="ZC93" s="65"/>
      <c r="ZD93" s="65"/>
      <c r="ZE93" s="65"/>
      <c r="ZF93" s="65"/>
      <c r="ZG93" s="65"/>
      <c r="ZH93" s="65"/>
      <c r="ZI93" s="65"/>
      <c r="ZJ93" s="65"/>
      <c r="ZK93" s="65"/>
      <c r="ZL93" s="65"/>
      <c r="ZM93" s="65"/>
      <c r="ZN93" s="65"/>
      <c r="ZO93" s="65"/>
      <c r="ZP93" s="65"/>
      <c r="ZQ93" s="65"/>
      <c r="ZR93" s="65"/>
      <c r="ZS93" s="65"/>
      <c r="ZT93" s="65"/>
      <c r="ZU93" s="65"/>
      <c r="ZV93" s="65"/>
      <c r="ZW93" s="65"/>
      <c r="ZX93" s="65"/>
      <c r="ZY93" s="65"/>
      <c r="ZZ93" s="65"/>
      <c r="AAA93" s="65"/>
      <c r="AAB93" s="65"/>
      <c r="AAC93" s="65"/>
      <c r="AAD93" s="65"/>
      <c r="AAE93" s="65"/>
      <c r="AAF93" s="65"/>
      <c r="AFD93" s="65"/>
      <c r="AFE93" s="65"/>
      <c r="AFF93" s="65"/>
      <c r="AFG93" s="65"/>
      <c r="AFH93" s="65"/>
      <c r="AFI93" s="65"/>
      <c r="AFJ93" s="65"/>
      <c r="AFK93" s="65"/>
      <c r="AFL93" s="65"/>
      <c r="AFM93" s="65"/>
      <c r="AFN93" s="65"/>
      <c r="AFO93" s="65"/>
      <c r="AFP93" s="65"/>
    </row>
    <row r="94" spans="1:891" s="74" customFormat="1" ht="36" x14ac:dyDescent="0.25">
      <c r="A94" s="229"/>
      <c r="B94" s="229"/>
      <c r="C94" s="72" t="s">
        <v>94</v>
      </c>
      <c r="D94" s="73" t="s">
        <v>139</v>
      </c>
      <c r="E94" s="60">
        <v>500000</v>
      </c>
      <c r="F94" s="60">
        <v>500000</v>
      </c>
      <c r="G94" s="61" t="s">
        <v>140</v>
      </c>
      <c r="H94" s="59">
        <v>730</v>
      </c>
      <c r="I94" s="59">
        <v>700</v>
      </c>
      <c r="J94" s="62" t="s">
        <v>79</v>
      </c>
      <c r="K94" s="71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  <c r="AN94" s="65"/>
      <c r="AO94" s="65"/>
      <c r="AP94" s="65"/>
      <c r="AQ94" s="65"/>
      <c r="AR94" s="65"/>
      <c r="AS94" s="65"/>
      <c r="AT94" s="65"/>
      <c r="AU94" s="65"/>
      <c r="AV94" s="65"/>
      <c r="AW94" s="65"/>
      <c r="AX94" s="65"/>
      <c r="AY94" s="65"/>
      <c r="AZ94" s="65"/>
      <c r="BA94" s="65"/>
      <c r="BB94" s="65"/>
      <c r="BC94" s="65"/>
      <c r="BD94" s="65"/>
      <c r="BE94" s="65"/>
      <c r="BF94" s="65"/>
      <c r="BG94" s="65"/>
      <c r="BH94" s="65"/>
      <c r="BI94" s="65"/>
      <c r="BJ94" s="65"/>
      <c r="BK94" s="65"/>
      <c r="BL94" s="65"/>
      <c r="BM94" s="65"/>
      <c r="BN94" s="65"/>
      <c r="BO94" s="65"/>
      <c r="BP94" s="65"/>
      <c r="BQ94" s="65"/>
      <c r="BR94" s="65"/>
      <c r="BS94" s="65"/>
      <c r="BT94" s="65"/>
      <c r="BU94" s="65"/>
      <c r="BV94" s="65"/>
      <c r="BW94" s="65"/>
      <c r="BX94" s="65"/>
      <c r="BY94" s="65"/>
      <c r="BZ94" s="65"/>
      <c r="CA94" s="65"/>
      <c r="CB94" s="65"/>
      <c r="CC94" s="65"/>
      <c r="CD94" s="65"/>
      <c r="CE94" s="65"/>
      <c r="CF94" s="65"/>
      <c r="CG94" s="65"/>
      <c r="CH94" s="65"/>
      <c r="CI94" s="65"/>
      <c r="CJ94" s="65"/>
      <c r="CK94" s="65"/>
      <c r="CL94" s="65"/>
      <c r="CM94" s="65"/>
      <c r="CN94" s="65"/>
      <c r="CO94" s="65"/>
      <c r="CP94" s="65"/>
      <c r="CQ94" s="65"/>
      <c r="CR94" s="65"/>
      <c r="CS94" s="65"/>
      <c r="CT94" s="65"/>
      <c r="CU94" s="65"/>
      <c r="CV94" s="65"/>
      <c r="CW94" s="65"/>
      <c r="CX94" s="65"/>
      <c r="CY94" s="65"/>
      <c r="CZ94" s="65"/>
      <c r="DA94" s="65"/>
      <c r="DB94" s="65"/>
      <c r="DC94" s="65"/>
      <c r="DD94" s="65"/>
      <c r="DE94" s="65"/>
      <c r="DF94" s="65"/>
      <c r="DG94" s="65"/>
      <c r="DH94" s="65"/>
      <c r="DI94" s="65"/>
      <c r="DJ94" s="65"/>
      <c r="DK94" s="65"/>
      <c r="DL94" s="65"/>
      <c r="DM94" s="65"/>
      <c r="DN94" s="65"/>
      <c r="DO94" s="65"/>
      <c r="DP94" s="65"/>
      <c r="DQ94" s="65"/>
      <c r="DR94" s="65"/>
      <c r="DS94" s="65"/>
      <c r="DT94" s="65"/>
      <c r="DU94" s="65"/>
      <c r="DV94" s="65"/>
      <c r="DW94" s="65"/>
      <c r="DX94" s="65"/>
      <c r="DY94" s="65"/>
      <c r="DZ94" s="65"/>
      <c r="EA94" s="65"/>
      <c r="EB94" s="65"/>
      <c r="EC94" s="65"/>
      <c r="ED94" s="65"/>
      <c r="EE94" s="65"/>
      <c r="EF94" s="65"/>
      <c r="EG94" s="65"/>
      <c r="EH94" s="65"/>
      <c r="EI94" s="65"/>
      <c r="EJ94" s="65"/>
      <c r="EK94" s="65"/>
      <c r="EL94" s="65"/>
      <c r="EM94" s="65"/>
      <c r="EN94" s="65"/>
      <c r="EO94" s="65"/>
      <c r="EP94" s="65"/>
      <c r="EQ94" s="65"/>
      <c r="ER94" s="65"/>
      <c r="ES94" s="65"/>
      <c r="ET94" s="65"/>
      <c r="EU94" s="65"/>
      <c r="EV94" s="65"/>
      <c r="EW94" s="65"/>
      <c r="EX94" s="65"/>
      <c r="EY94" s="65"/>
      <c r="EZ94" s="65"/>
      <c r="FA94" s="65"/>
      <c r="FB94" s="65"/>
      <c r="FC94" s="65"/>
      <c r="FD94" s="65"/>
      <c r="FE94" s="65"/>
      <c r="FF94" s="65"/>
      <c r="FG94" s="65"/>
      <c r="FH94" s="65"/>
      <c r="FI94" s="65"/>
      <c r="FJ94" s="65"/>
      <c r="FK94" s="65"/>
      <c r="FL94" s="65"/>
      <c r="FM94" s="65"/>
      <c r="FN94" s="65"/>
      <c r="FO94" s="65"/>
      <c r="FP94" s="65"/>
      <c r="FQ94" s="65"/>
      <c r="FR94" s="65"/>
      <c r="FS94" s="65"/>
      <c r="FT94" s="65"/>
      <c r="FU94" s="65"/>
      <c r="FV94" s="65"/>
      <c r="FW94" s="65"/>
      <c r="FX94" s="65"/>
      <c r="FY94" s="65"/>
      <c r="FZ94" s="65"/>
      <c r="GA94" s="65"/>
      <c r="GB94" s="65"/>
      <c r="GC94" s="65"/>
      <c r="GD94" s="65"/>
      <c r="GE94" s="65"/>
      <c r="GF94" s="65"/>
      <c r="GG94" s="65"/>
      <c r="GH94" s="65"/>
      <c r="GI94" s="65"/>
      <c r="GJ94" s="65"/>
      <c r="GK94" s="65"/>
      <c r="GL94" s="65"/>
      <c r="GM94" s="65"/>
      <c r="GN94" s="65"/>
      <c r="GO94" s="65"/>
      <c r="GP94" s="65"/>
      <c r="GQ94" s="65"/>
      <c r="GR94" s="65"/>
      <c r="GS94" s="65"/>
      <c r="GT94" s="65"/>
      <c r="GU94" s="65"/>
      <c r="GV94" s="65"/>
      <c r="GW94" s="65"/>
      <c r="GX94" s="65"/>
      <c r="GY94" s="65"/>
      <c r="GZ94" s="65"/>
      <c r="HA94" s="65"/>
      <c r="HB94" s="65"/>
      <c r="HC94" s="65"/>
      <c r="HD94" s="65"/>
      <c r="HE94" s="65"/>
      <c r="HF94" s="65"/>
      <c r="HG94" s="65"/>
      <c r="HH94" s="65"/>
      <c r="HI94" s="65"/>
      <c r="HJ94" s="65"/>
      <c r="HK94" s="65"/>
      <c r="HL94" s="65"/>
      <c r="HM94" s="65"/>
      <c r="HN94" s="65"/>
      <c r="HO94" s="65"/>
      <c r="HP94" s="65"/>
      <c r="HQ94" s="65"/>
      <c r="HR94" s="65"/>
      <c r="HS94" s="65"/>
      <c r="HT94" s="65"/>
      <c r="HU94" s="65"/>
      <c r="HV94" s="65"/>
      <c r="HW94" s="65"/>
      <c r="HX94" s="65"/>
      <c r="HY94" s="65"/>
      <c r="HZ94" s="65"/>
      <c r="IA94" s="65"/>
      <c r="IB94" s="65"/>
      <c r="IC94" s="65"/>
      <c r="ID94" s="65"/>
      <c r="IE94" s="65"/>
      <c r="IF94" s="65"/>
      <c r="IG94" s="65"/>
      <c r="IH94" s="65"/>
      <c r="II94" s="65"/>
      <c r="IJ94" s="65"/>
      <c r="IK94" s="65"/>
      <c r="IL94" s="65"/>
      <c r="IM94" s="65"/>
      <c r="IN94" s="65"/>
      <c r="IO94" s="65"/>
      <c r="IP94" s="65"/>
      <c r="IQ94" s="65"/>
      <c r="IR94" s="65"/>
      <c r="IS94" s="65"/>
      <c r="IT94" s="65"/>
      <c r="IU94" s="65"/>
      <c r="IV94" s="65"/>
      <c r="IW94" s="65"/>
      <c r="IX94" s="65"/>
      <c r="IY94" s="65"/>
      <c r="IZ94" s="65"/>
      <c r="JA94" s="65"/>
      <c r="JB94" s="65"/>
      <c r="JC94" s="65"/>
      <c r="JD94" s="65"/>
      <c r="JE94" s="65"/>
      <c r="JF94" s="65"/>
      <c r="JG94" s="65"/>
      <c r="JH94" s="65"/>
      <c r="JI94" s="65"/>
      <c r="JJ94" s="65"/>
      <c r="JK94" s="65"/>
      <c r="JL94" s="65"/>
      <c r="JM94" s="65"/>
      <c r="JN94" s="65"/>
      <c r="JO94" s="65"/>
      <c r="JP94" s="65"/>
      <c r="JQ94" s="65"/>
      <c r="JR94" s="65"/>
      <c r="JS94" s="65"/>
      <c r="JT94" s="65"/>
      <c r="JU94" s="65"/>
      <c r="JV94" s="65"/>
      <c r="JW94" s="65"/>
      <c r="JX94" s="65"/>
      <c r="JY94" s="65"/>
      <c r="JZ94" s="65"/>
      <c r="KA94" s="65"/>
      <c r="KB94" s="65"/>
      <c r="KC94" s="65"/>
      <c r="KD94" s="65"/>
      <c r="KE94" s="65"/>
      <c r="KF94" s="65"/>
      <c r="KG94" s="65"/>
      <c r="KH94" s="65"/>
      <c r="KI94" s="65"/>
      <c r="KJ94" s="65"/>
      <c r="KK94" s="65"/>
      <c r="KL94" s="65"/>
      <c r="KM94" s="65"/>
      <c r="KN94" s="65"/>
      <c r="KO94" s="65"/>
      <c r="KP94" s="65"/>
      <c r="KQ94" s="65"/>
      <c r="KR94" s="65"/>
      <c r="KS94" s="65"/>
      <c r="KT94" s="65"/>
      <c r="KU94" s="65"/>
      <c r="KV94" s="65"/>
      <c r="KW94" s="65"/>
      <c r="KX94" s="65"/>
      <c r="KY94" s="65"/>
      <c r="KZ94" s="65"/>
      <c r="LA94" s="65"/>
      <c r="LB94" s="65"/>
      <c r="LC94" s="65"/>
      <c r="LD94" s="65"/>
      <c r="LE94" s="65"/>
      <c r="LF94" s="65"/>
      <c r="LG94" s="65"/>
      <c r="LH94" s="65"/>
      <c r="LI94" s="65"/>
      <c r="LJ94" s="65"/>
      <c r="LK94" s="65"/>
      <c r="LL94" s="65"/>
      <c r="LM94" s="65"/>
      <c r="LN94" s="65"/>
      <c r="LO94" s="65"/>
      <c r="LP94" s="65"/>
      <c r="LQ94" s="65"/>
      <c r="LR94" s="65"/>
      <c r="LS94" s="65"/>
      <c r="LT94" s="65"/>
      <c r="LU94" s="65"/>
      <c r="LV94" s="65"/>
      <c r="LW94" s="65"/>
      <c r="LX94" s="65"/>
      <c r="LY94" s="65"/>
      <c r="LZ94" s="65"/>
      <c r="MA94" s="65"/>
      <c r="MB94" s="65"/>
      <c r="MC94" s="65"/>
      <c r="MD94" s="65"/>
      <c r="ME94" s="65"/>
      <c r="MF94" s="65"/>
      <c r="MG94" s="65"/>
      <c r="MH94" s="65"/>
      <c r="MI94" s="65"/>
      <c r="MJ94" s="65"/>
      <c r="MK94" s="65"/>
      <c r="ML94" s="65"/>
      <c r="MM94" s="65"/>
      <c r="MN94" s="65"/>
      <c r="MO94" s="65"/>
      <c r="MP94" s="65"/>
      <c r="MQ94" s="65"/>
      <c r="MR94" s="65"/>
      <c r="MS94" s="65"/>
      <c r="MT94" s="65"/>
      <c r="MU94" s="65"/>
      <c r="MV94" s="65"/>
      <c r="MW94" s="65"/>
      <c r="MX94" s="65"/>
      <c r="MY94" s="65"/>
      <c r="MZ94" s="65"/>
      <c r="NA94" s="65"/>
      <c r="NB94" s="65"/>
      <c r="NC94" s="65"/>
      <c r="ND94" s="65"/>
      <c r="NE94" s="65"/>
      <c r="NF94" s="65"/>
      <c r="NG94" s="65"/>
      <c r="NH94" s="65"/>
      <c r="NI94" s="65"/>
      <c r="NJ94" s="65"/>
      <c r="NK94" s="65"/>
      <c r="NL94" s="65"/>
      <c r="NM94" s="65"/>
      <c r="NN94" s="65"/>
      <c r="NO94" s="65"/>
      <c r="NP94" s="65"/>
      <c r="NQ94" s="65"/>
      <c r="NR94" s="65"/>
      <c r="NS94" s="65"/>
      <c r="NT94" s="65"/>
      <c r="NU94" s="65"/>
      <c r="NV94" s="65"/>
      <c r="NW94" s="65"/>
      <c r="NX94" s="65"/>
      <c r="NY94" s="65"/>
      <c r="NZ94" s="65"/>
      <c r="OA94" s="65"/>
      <c r="OB94" s="65"/>
      <c r="OC94" s="65"/>
      <c r="OD94" s="65"/>
      <c r="OE94" s="65"/>
      <c r="OF94" s="65"/>
      <c r="OG94" s="65"/>
      <c r="OH94" s="65"/>
      <c r="OI94" s="65"/>
      <c r="OJ94" s="65"/>
      <c r="OK94" s="65"/>
      <c r="OL94" s="65"/>
      <c r="OM94" s="65"/>
      <c r="ON94" s="65"/>
      <c r="OO94" s="65"/>
      <c r="OP94" s="65"/>
      <c r="OQ94" s="65"/>
      <c r="OR94" s="65"/>
      <c r="OS94" s="65"/>
      <c r="OT94" s="65"/>
      <c r="OU94" s="65"/>
      <c r="OV94" s="65"/>
      <c r="OW94" s="65"/>
      <c r="OX94" s="65"/>
      <c r="OY94" s="65"/>
      <c r="OZ94" s="65"/>
      <c r="PA94" s="65"/>
      <c r="PB94" s="65"/>
      <c r="PC94" s="65"/>
      <c r="PD94" s="65"/>
      <c r="PE94" s="65"/>
      <c r="PF94" s="65"/>
      <c r="PG94" s="65"/>
      <c r="PH94" s="65"/>
      <c r="PI94" s="65"/>
      <c r="PJ94" s="65"/>
      <c r="PK94" s="65"/>
      <c r="PL94" s="65"/>
      <c r="PM94" s="65"/>
      <c r="PN94" s="65"/>
      <c r="PO94" s="65"/>
      <c r="PP94" s="65"/>
      <c r="PQ94" s="65"/>
      <c r="PR94" s="65"/>
      <c r="PS94" s="65"/>
      <c r="PT94" s="65"/>
      <c r="PU94" s="65"/>
      <c r="PV94" s="65"/>
      <c r="PW94" s="65"/>
      <c r="PX94" s="65"/>
      <c r="PY94" s="65"/>
      <c r="PZ94" s="65"/>
      <c r="QA94" s="65"/>
      <c r="QB94" s="65"/>
      <c r="QC94" s="65"/>
      <c r="QD94" s="65"/>
      <c r="QE94" s="65"/>
      <c r="QF94" s="65"/>
      <c r="QG94" s="65"/>
      <c r="QH94" s="65"/>
      <c r="QI94" s="65"/>
      <c r="QJ94" s="65"/>
      <c r="QK94" s="65"/>
      <c r="QL94" s="65"/>
      <c r="QM94" s="65"/>
      <c r="QN94" s="65"/>
      <c r="QO94" s="65"/>
      <c r="QP94" s="65"/>
      <c r="QQ94" s="65"/>
      <c r="QR94" s="65"/>
      <c r="QS94" s="65"/>
      <c r="QT94" s="65"/>
      <c r="QU94" s="65"/>
      <c r="QV94" s="65"/>
      <c r="QW94" s="65"/>
      <c r="QX94" s="65"/>
      <c r="QY94" s="65"/>
      <c r="QZ94" s="65"/>
      <c r="RA94" s="65"/>
      <c r="RB94" s="65"/>
      <c r="RC94" s="65"/>
      <c r="RD94" s="65"/>
      <c r="RE94" s="65"/>
      <c r="RF94" s="65"/>
      <c r="RG94" s="65"/>
      <c r="RH94" s="65"/>
      <c r="RI94" s="65"/>
      <c r="RJ94" s="65"/>
      <c r="RK94" s="65"/>
      <c r="RL94" s="65"/>
      <c r="RM94" s="65"/>
      <c r="RN94" s="65"/>
      <c r="RO94" s="65"/>
      <c r="RP94" s="65"/>
      <c r="RQ94" s="65"/>
      <c r="RR94" s="65"/>
      <c r="RS94" s="65"/>
      <c r="RT94" s="65"/>
      <c r="RU94" s="65"/>
      <c r="RV94" s="65"/>
      <c r="RW94" s="65"/>
      <c r="RX94" s="65"/>
      <c r="RY94" s="65"/>
      <c r="RZ94" s="65"/>
      <c r="SA94" s="65"/>
      <c r="SB94" s="65"/>
      <c r="SC94" s="65"/>
      <c r="SD94" s="65"/>
      <c r="SE94" s="65"/>
      <c r="SF94" s="65"/>
      <c r="SG94" s="65"/>
      <c r="SH94" s="65"/>
      <c r="SI94" s="65"/>
      <c r="SJ94" s="65"/>
      <c r="SK94" s="65"/>
      <c r="SL94" s="65"/>
      <c r="SM94" s="65"/>
      <c r="SN94" s="65"/>
      <c r="SO94" s="65"/>
      <c r="SP94" s="65"/>
      <c r="SQ94" s="65"/>
      <c r="SR94" s="65"/>
      <c r="SS94" s="65"/>
      <c r="ST94" s="65"/>
      <c r="SU94" s="65"/>
      <c r="SV94" s="65"/>
      <c r="SW94" s="65"/>
      <c r="SX94" s="65"/>
      <c r="SY94" s="65"/>
      <c r="SZ94" s="65"/>
      <c r="TA94" s="65"/>
      <c r="TB94" s="65"/>
      <c r="TC94" s="65"/>
      <c r="TD94" s="65"/>
      <c r="TE94" s="65"/>
      <c r="TF94" s="65"/>
      <c r="TG94" s="65"/>
      <c r="TH94" s="65"/>
      <c r="TI94" s="65"/>
      <c r="TJ94" s="65"/>
      <c r="TK94" s="65"/>
      <c r="TL94" s="65"/>
      <c r="TM94" s="65"/>
      <c r="TN94" s="65"/>
      <c r="TO94" s="65"/>
      <c r="TP94" s="65"/>
      <c r="TQ94" s="65"/>
      <c r="TR94" s="65"/>
      <c r="TS94" s="65"/>
      <c r="TT94" s="65"/>
      <c r="TU94" s="65"/>
      <c r="TV94" s="65"/>
      <c r="TW94" s="65"/>
      <c r="TX94" s="65"/>
      <c r="TY94" s="65"/>
      <c r="TZ94" s="65"/>
      <c r="UA94" s="65"/>
      <c r="UB94" s="65"/>
      <c r="UC94" s="65"/>
      <c r="UD94" s="65"/>
      <c r="UE94" s="65"/>
      <c r="UF94" s="65"/>
      <c r="UG94" s="65"/>
      <c r="UH94" s="65"/>
      <c r="UI94" s="65"/>
      <c r="UJ94" s="65"/>
      <c r="UK94" s="65"/>
      <c r="UL94" s="65"/>
      <c r="UM94" s="65"/>
      <c r="UN94" s="65"/>
      <c r="UO94" s="65"/>
      <c r="UP94" s="65"/>
      <c r="UQ94" s="65"/>
      <c r="UR94" s="65"/>
      <c r="US94" s="65"/>
      <c r="UT94" s="65"/>
      <c r="UU94" s="65"/>
      <c r="UV94" s="65"/>
      <c r="UW94" s="65"/>
      <c r="UX94" s="65"/>
      <c r="UY94" s="65"/>
      <c r="UZ94" s="65"/>
      <c r="VA94" s="65"/>
      <c r="VB94" s="65"/>
      <c r="VC94" s="65"/>
      <c r="VD94" s="65"/>
      <c r="VE94" s="65"/>
      <c r="VF94" s="65"/>
      <c r="VG94" s="65"/>
      <c r="VH94" s="65"/>
      <c r="VI94" s="65"/>
      <c r="VJ94" s="65"/>
      <c r="VK94" s="65"/>
      <c r="VL94" s="65"/>
      <c r="VM94" s="65"/>
      <c r="VN94" s="65"/>
      <c r="VO94" s="65"/>
      <c r="VP94" s="65"/>
      <c r="VQ94" s="65"/>
      <c r="VR94" s="65"/>
      <c r="VS94" s="65"/>
      <c r="VT94" s="65"/>
      <c r="VU94" s="65"/>
      <c r="VV94" s="65"/>
      <c r="VW94" s="65"/>
      <c r="VX94" s="65"/>
      <c r="VY94" s="65"/>
      <c r="VZ94" s="65"/>
      <c r="WA94" s="65"/>
      <c r="WB94" s="65"/>
      <c r="WC94" s="65"/>
      <c r="WD94" s="65"/>
      <c r="WE94" s="65"/>
      <c r="WF94" s="65"/>
      <c r="WG94" s="65"/>
      <c r="WH94" s="65"/>
      <c r="WI94" s="65"/>
      <c r="WJ94" s="65"/>
      <c r="WK94" s="65"/>
      <c r="WL94" s="65"/>
      <c r="WM94" s="65"/>
      <c r="WN94" s="65"/>
      <c r="WO94" s="65"/>
      <c r="WP94" s="65"/>
      <c r="WQ94" s="65"/>
      <c r="WR94" s="65"/>
      <c r="WS94" s="65"/>
      <c r="WT94" s="65"/>
      <c r="WU94" s="65"/>
      <c r="WV94" s="65"/>
      <c r="WW94" s="65"/>
      <c r="WX94" s="65"/>
      <c r="WY94" s="65"/>
      <c r="WZ94" s="65"/>
      <c r="XA94" s="65"/>
      <c r="XB94" s="65"/>
      <c r="XC94" s="65"/>
      <c r="XD94" s="65"/>
      <c r="XE94" s="65"/>
      <c r="XF94" s="65"/>
      <c r="XG94" s="65"/>
      <c r="XH94" s="65"/>
      <c r="XI94" s="65"/>
      <c r="XJ94" s="65"/>
      <c r="XK94" s="65"/>
      <c r="XL94" s="65"/>
      <c r="XM94" s="65"/>
      <c r="XN94" s="65"/>
      <c r="XO94" s="65"/>
      <c r="XP94" s="65"/>
      <c r="XQ94" s="65"/>
      <c r="XR94" s="65"/>
      <c r="XS94" s="65"/>
      <c r="XT94" s="65"/>
      <c r="XU94" s="65"/>
      <c r="XV94" s="65"/>
      <c r="XW94" s="65"/>
      <c r="XX94" s="65"/>
      <c r="XY94" s="65"/>
      <c r="XZ94" s="65"/>
      <c r="YA94" s="65"/>
      <c r="YB94" s="65"/>
      <c r="YC94" s="65"/>
      <c r="YD94" s="65"/>
      <c r="YE94" s="65"/>
      <c r="YF94" s="65"/>
      <c r="YG94" s="65"/>
      <c r="YH94" s="65"/>
      <c r="YI94" s="65"/>
      <c r="YJ94" s="65"/>
      <c r="YK94" s="65"/>
      <c r="YL94" s="65"/>
      <c r="YM94" s="65"/>
      <c r="YN94" s="65"/>
      <c r="YO94" s="65"/>
      <c r="YP94" s="65"/>
      <c r="YQ94" s="65"/>
      <c r="YR94" s="65"/>
      <c r="YS94" s="65"/>
      <c r="YT94" s="65"/>
      <c r="YU94" s="65"/>
      <c r="YV94" s="65"/>
      <c r="YW94" s="65"/>
      <c r="YX94" s="65"/>
      <c r="YY94" s="65"/>
      <c r="YZ94" s="65"/>
      <c r="ZA94" s="65"/>
      <c r="ZB94" s="65"/>
      <c r="ZC94" s="65"/>
      <c r="ZD94" s="65"/>
      <c r="ZE94" s="65"/>
      <c r="ZF94" s="65"/>
      <c r="ZG94" s="65"/>
      <c r="ZH94" s="65"/>
      <c r="ZI94" s="65"/>
      <c r="ZJ94" s="65"/>
      <c r="ZK94" s="65"/>
      <c r="ZL94" s="65"/>
      <c r="ZM94" s="65"/>
      <c r="ZN94" s="65"/>
      <c r="ZO94" s="65"/>
      <c r="ZP94" s="65"/>
      <c r="ZQ94" s="65"/>
      <c r="ZR94" s="65"/>
      <c r="ZS94" s="65"/>
      <c r="ZT94" s="65"/>
      <c r="ZU94" s="65"/>
      <c r="ZV94" s="65"/>
      <c r="ZW94" s="65"/>
      <c r="ZX94" s="65"/>
      <c r="ZY94" s="65"/>
      <c r="ZZ94" s="65"/>
      <c r="AAA94" s="65"/>
      <c r="AAB94" s="65"/>
      <c r="AAC94" s="65"/>
      <c r="AAD94" s="65"/>
      <c r="AAE94" s="65"/>
      <c r="AAF94" s="65"/>
      <c r="AAG94" s="65"/>
      <c r="AAH94" s="65"/>
      <c r="AAI94" s="65"/>
      <c r="AAJ94" s="65"/>
      <c r="AAK94" s="65"/>
      <c r="AAL94" s="65"/>
      <c r="AAM94" s="65"/>
      <c r="AAN94" s="65"/>
      <c r="AAO94" s="65"/>
      <c r="AAP94" s="65"/>
      <c r="AAQ94" s="65"/>
      <c r="AAR94" s="65"/>
      <c r="AAS94" s="65"/>
      <c r="AAT94" s="65"/>
      <c r="AAU94" s="65"/>
      <c r="AAV94" s="65"/>
      <c r="AAW94" s="65"/>
      <c r="AAX94" s="65"/>
      <c r="AAY94" s="65"/>
      <c r="AAZ94" s="65"/>
      <c r="ABA94" s="65"/>
      <c r="ABB94" s="65"/>
      <c r="ABC94" s="65"/>
      <c r="ABD94" s="65"/>
      <c r="ABE94" s="65"/>
      <c r="ABF94" s="65"/>
      <c r="ABG94" s="65"/>
      <c r="ABH94" s="65"/>
      <c r="ABI94" s="65"/>
      <c r="ABJ94" s="65"/>
      <c r="ABK94" s="65"/>
      <c r="ABL94" s="65"/>
      <c r="ABM94" s="65"/>
      <c r="ABN94" s="65"/>
      <c r="ABO94" s="65"/>
      <c r="ABP94" s="65"/>
      <c r="ABQ94" s="65"/>
      <c r="ABR94" s="65"/>
      <c r="ABS94" s="65"/>
      <c r="ABT94" s="65"/>
      <c r="ABU94" s="65"/>
      <c r="ABV94" s="65"/>
      <c r="ABW94" s="65"/>
      <c r="ABX94" s="65"/>
      <c r="ABY94" s="65"/>
      <c r="ABZ94" s="65"/>
      <c r="ACA94" s="65"/>
      <c r="ACB94" s="65"/>
      <c r="ACC94" s="65"/>
      <c r="ACD94" s="65"/>
      <c r="ACE94" s="65"/>
      <c r="ACF94" s="65"/>
      <c r="ACG94" s="65"/>
      <c r="ACH94" s="65"/>
      <c r="ACI94" s="65"/>
      <c r="ACJ94" s="65"/>
      <c r="ACK94" s="65"/>
      <c r="ACL94" s="65"/>
      <c r="ACM94" s="65"/>
      <c r="ACN94" s="65"/>
      <c r="ACO94" s="65"/>
      <c r="ACP94" s="65"/>
      <c r="ACQ94" s="65"/>
      <c r="ACR94" s="65"/>
      <c r="ACS94" s="65"/>
      <c r="ACT94" s="65"/>
      <c r="ACU94" s="65"/>
      <c r="ACV94" s="65"/>
      <c r="ACW94" s="65"/>
      <c r="ACX94" s="65"/>
      <c r="ACY94" s="65"/>
      <c r="ACZ94" s="65"/>
      <c r="ADA94" s="65"/>
      <c r="ADB94" s="65"/>
      <c r="ADC94" s="65"/>
      <c r="ADD94" s="65"/>
      <c r="ADE94" s="65"/>
      <c r="ADF94" s="65"/>
      <c r="ADG94" s="65"/>
      <c r="ADH94" s="65"/>
      <c r="ADI94" s="65"/>
      <c r="ADJ94" s="65"/>
      <c r="ADK94" s="65"/>
      <c r="ADL94" s="65"/>
      <c r="ADM94" s="65"/>
      <c r="ADN94" s="65"/>
      <c r="ADO94" s="65"/>
      <c r="ADP94" s="65"/>
      <c r="ADQ94" s="65"/>
      <c r="ADR94" s="65"/>
      <c r="ADS94" s="65"/>
      <c r="ADT94" s="65"/>
      <c r="ADU94" s="65"/>
      <c r="ADV94" s="65"/>
      <c r="ADW94" s="65"/>
      <c r="ADX94" s="65"/>
      <c r="ADY94" s="65"/>
      <c r="ADZ94" s="65"/>
      <c r="AEA94" s="65"/>
      <c r="AEB94" s="65"/>
      <c r="AEC94" s="65"/>
      <c r="AED94" s="65"/>
      <c r="AEE94" s="65"/>
      <c r="AEF94" s="65"/>
      <c r="AEG94" s="65"/>
      <c r="AEH94" s="65"/>
      <c r="AEI94" s="65"/>
      <c r="AEJ94" s="65"/>
      <c r="AEK94" s="65"/>
      <c r="AEL94" s="65"/>
      <c r="AEM94" s="65"/>
      <c r="AEN94" s="65"/>
      <c r="AEO94" s="65"/>
      <c r="AEP94" s="65"/>
      <c r="AEQ94" s="65"/>
      <c r="AER94" s="65"/>
      <c r="AES94" s="65"/>
      <c r="AET94" s="65"/>
      <c r="AEU94" s="65"/>
      <c r="AEV94" s="65"/>
      <c r="AEW94" s="65"/>
      <c r="AEX94" s="65"/>
      <c r="AEY94" s="65"/>
      <c r="AEZ94" s="65"/>
      <c r="AFA94" s="65"/>
      <c r="AFB94" s="65"/>
      <c r="AFC94" s="65"/>
      <c r="AFD94" s="65"/>
      <c r="AFE94" s="65"/>
      <c r="AFF94" s="65"/>
      <c r="AFG94" s="65"/>
      <c r="AFH94" s="65"/>
      <c r="AFI94" s="65"/>
      <c r="AFJ94" s="65"/>
      <c r="AFK94" s="65"/>
      <c r="AFL94" s="65"/>
      <c r="AFM94" s="65"/>
      <c r="AFN94" s="65"/>
      <c r="AFO94" s="65"/>
      <c r="AFP94" s="65"/>
      <c r="AFQ94" s="65"/>
      <c r="AFR94" s="65"/>
      <c r="AFS94" s="65"/>
      <c r="AFT94" s="65"/>
      <c r="AFU94" s="65"/>
      <c r="AFV94" s="65"/>
      <c r="AFW94" s="65"/>
      <c r="AFX94" s="65"/>
      <c r="AFY94" s="65"/>
      <c r="AFZ94" s="65"/>
      <c r="AGA94" s="65"/>
      <c r="AGB94" s="65"/>
      <c r="AGC94" s="65"/>
      <c r="AGD94" s="65"/>
      <c r="AGE94" s="65"/>
      <c r="AGF94" s="65"/>
      <c r="AGG94" s="65"/>
      <c r="AGH94" s="65"/>
      <c r="AGI94" s="65"/>
      <c r="AGJ94" s="65"/>
      <c r="AGK94" s="65"/>
      <c r="AGL94" s="65"/>
      <c r="AGM94" s="65"/>
      <c r="AGN94" s="65"/>
      <c r="AGO94" s="65"/>
      <c r="AGP94" s="65"/>
      <c r="AGQ94" s="65"/>
      <c r="AGR94" s="65"/>
      <c r="AGS94" s="65"/>
      <c r="AGT94" s="65"/>
      <c r="AGU94" s="65"/>
      <c r="AGV94" s="65"/>
      <c r="AGW94" s="65"/>
      <c r="AGX94" s="65"/>
      <c r="AGY94" s="65"/>
      <c r="AGZ94" s="65"/>
      <c r="AHA94" s="65"/>
      <c r="AHB94" s="65"/>
      <c r="AHC94" s="65"/>
      <c r="AHD94" s="65"/>
      <c r="AHE94" s="65"/>
      <c r="AHF94" s="65"/>
      <c r="AHG94" s="65"/>
    </row>
    <row r="95" spans="1:891" s="63" customFormat="1" ht="40.9" customHeight="1" x14ac:dyDescent="0.25">
      <c r="A95" s="75" t="s">
        <v>73</v>
      </c>
      <c r="B95" s="75" t="s">
        <v>74</v>
      </c>
      <c r="C95" s="76" t="s">
        <v>97</v>
      </c>
      <c r="D95" s="77" t="s">
        <v>141</v>
      </c>
      <c r="E95" s="78">
        <v>150000</v>
      </c>
      <c r="F95" s="78">
        <v>150000</v>
      </c>
      <c r="G95" s="79" t="s">
        <v>142</v>
      </c>
      <c r="H95" s="80">
        <v>40</v>
      </c>
      <c r="I95" s="80">
        <v>40</v>
      </c>
      <c r="J95" s="81" t="s">
        <v>79</v>
      </c>
      <c r="YV95" s="65"/>
      <c r="YW95" s="65"/>
      <c r="YX95" s="65"/>
      <c r="YY95" s="65"/>
      <c r="YZ95" s="65"/>
      <c r="ZA95" s="65"/>
      <c r="ZB95" s="65"/>
      <c r="ZC95" s="65"/>
      <c r="ZD95" s="65"/>
      <c r="ZE95" s="65"/>
      <c r="ZF95" s="65"/>
      <c r="ZG95" s="65"/>
      <c r="ZH95" s="65"/>
      <c r="ZI95" s="65"/>
      <c r="ZJ95" s="65"/>
      <c r="ZK95" s="65"/>
      <c r="ZL95" s="65"/>
      <c r="ZM95" s="65"/>
      <c r="ZN95" s="65"/>
      <c r="ZO95" s="65"/>
      <c r="ZP95" s="65"/>
      <c r="ZQ95" s="65"/>
      <c r="ZR95" s="65"/>
      <c r="ZS95" s="65"/>
      <c r="ZT95" s="65"/>
      <c r="ZU95" s="65"/>
      <c r="ZV95" s="65"/>
      <c r="ZW95" s="65"/>
      <c r="ZX95" s="65"/>
      <c r="ZY95" s="65"/>
      <c r="ZZ95" s="65"/>
      <c r="AAA95" s="65"/>
      <c r="AAB95" s="65"/>
      <c r="AAC95" s="65"/>
      <c r="AAD95" s="65"/>
      <c r="AAE95" s="65"/>
      <c r="AAF95" s="65"/>
      <c r="AAG95" s="65"/>
      <c r="AAH95" s="65"/>
      <c r="AAI95" s="65"/>
      <c r="AAJ95" s="65"/>
      <c r="AAK95" s="65"/>
      <c r="AAL95" s="65"/>
      <c r="AAM95" s="65"/>
      <c r="AAN95" s="65"/>
      <c r="AAO95" s="65"/>
      <c r="AAP95" s="65"/>
      <c r="AAQ95" s="65"/>
      <c r="AAR95" s="65"/>
      <c r="AAS95" s="65"/>
      <c r="AAT95" s="65"/>
      <c r="AAU95" s="65"/>
      <c r="AAV95" s="65"/>
      <c r="AAW95" s="65"/>
      <c r="AAX95" s="65"/>
      <c r="AAY95" s="65"/>
      <c r="AAZ95" s="65"/>
      <c r="ABA95" s="65"/>
      <c r="ABB95" s="65"/>
      <c r="ABC95" s="65"/>
      <c r="ABD95" s="65"/>
      <c r="ABE95" s="65"/>
      <c r="ABF95" s="65"/>
      <c r="ABG95" s="65"/>
      <c r="ABH95" s="65"/>
      <c r="ABI95" s="65"/>
      <c r="ABJ95" s="65"/>
      <c r="ABK95" s="65"/>
      <c r="ABL95" s="65"/>
      <c r="ABM95" s="65"/>
      <c r="ABN95" s="65"/>
      <c r="ABO95" s="65"/>
      <c r="ABP95" s="65"/>
      <c r="ABQ95" s="65"/>
      <c r="ABR95" s="65"/>
      <c r="ABS95" s="65"/>
      <c r="ABT95" s="65"/>
      <c r="ADW95" s="65"/>
      <c r="ADX95" s="65"/>
      <c r="ADY95" s="65"/>
      <c r="ADZ95" s="65"/>
      <c r="AEA95" s="65"/>
      <c r="AEB95" s="65"/>
      <c r="AEC95" s="65"/>
      <c r="AED95" s="65"/>
      <c r="AEE95" s="65"/>
      <c r="AEF95" s="65"/>
      <c r="AEG95" s="65"/>
      <c r="AEH95" s="65"/>
      <c r="AEI95" s="65"/>
      <c r="AEJ95" s="65"/>
      <c r="AEK95" s="65"/>
      <c r="AEL95" s="65"/>
      <c r="AEM95" s="65"/>
      <c r="AEN95" s="65"/>
      <c r="AEO95" s="65"/>
      <c r="AEP95" s="65"/>
      <c r="AEQ95" s="65"/>
      <c r="AER95" s="65"/>
      <c r="AES95" s="65"/>
      <c r="AET95" s="65"/>
      <c r="AEU95" s="65"/>
      <c r="AEV95" s="65"/>
      <c r="AEW95" s="65"/>
      <c r="AEX95" s="65"/>
      <c r="AEY95" s="65"/>
      <c r="AEZ95" s="65"/>
      <c r="AFA95" s="65"/>
      <c r="AFB95" s="65"/>
      <c r="AFC95" s="65"/>
      <c r="AFD95" s="65"/>
    </row>
    <row r="96" spans="1:891" s="63" customFormat="1" ht="24" customHeight="1" x14ac:dyDescent="0.25">
      <c r="A96" s="82"/>
      <c r="B96" s="82"/>
      <c r="C96" s="64" t="s">
        <v>61</v>
      </c>
      <c r="D96" s="61" t="s">
        <v>143</v>
      </c>
      <c r="E96" s="60">
        <v>150000</v>
      </c>
      <c r="F96" s="60">
        <v>175000</v>
      </c>
      <c r="G96" s="61" t="s">
        <v>144</v>
      </c>
      <c r="H96" s="59">
        <v>100</v>
      </c>
      <c r="I96" s="59">
        <v>100</v>
      </c>
      <c r="J96" s="62" t="s">
        <v>79</v>
      </c>
    </row>
    <row r="97" spans="1:10" s="63" customFormat="1" x14ac:dyDescent="0.25">
      <c r="A97" s="82"/>
      <c r="B97" s="82"/>
      <c r="C97" s="64" t="s">
        <v>102</v>
      </c>
      <c r="D97" s="59" t="s">
        <v>145</v>
      </c>
      <c r="E97" s="60">
        <v>35000</v>
      </c>
      <c r="F97" s="60">
        <v>25000</v>
      </c>
      <c r="G97" s="83" t="s">
        <v>138</v>
      </c>
      <c r="H97" s="59"/>
      <c r="I97" s="59"/>
      <c r="J97" s="62" t="s">
        <v>79</v>
      </c>
    </row>
    <row r="98" spans="1:10" s="63" customFormat="1" ht="24" x14ac:dyDescent="0.25">
      <c r="A98" s="82"/>
      <c r="B98" s="82"/>
      <c r="C98" s="64" t="s">
        <v>67</v>
      </c>
      <c r="D98" s="84" t="s">
        <v>146</v>
      </c>
      <c r="E98" s="60">
        <v>40000</v>
      </c>
      <c r="F98" s="60">
        <v>40000</v>
      </c>
      <c r="G98" s="83" t="s">
        <v>147</v>
      </c>
      <c r="H98" s="59">
        <v>300</v>
      </c>
      <c r="I98" s="59">
        <v>300</v>
      </c>
      <c r="J98" s="62" t="s">
        <v>79</v>
      </c>
    </row>
    <row r="99" spans="1:10" s="63" customFormat="1" ht="24" x14ac:dyDescent="0.25">
      <c r="A99" s="82"/>
      <c r="B99" s="82"/>
      <c r="C99" s="64" t="s">
        <v>148</v>
      </c>
      <c r="D99" s="61" t="s">
        <v>149</v>
      </c>
      <c r="E99" s="60">
        <v>673092</v>
      </c>
      <c r="F99" s="60">
        <v>60000</v>
      </c>
      <c r="G99" s="61" t="s">
        <v>150</v>
      </c>
      <c r="H99" s="59">
        <v>0</v>
      </c>
      <c r="I99" s="59">
        <v>20</v>
      </c>
      <c r="J99" s="62" t="s">
        <v>79</v>
      </c>
    </row>
    <row r="100" spans="1:10" s="63" customFormat="1" ht="15" customHeight="1" x14ac:dyDescent="0.25">
      <c r="A100" s="82"/>
      <c r="B100" s="82"/>
      <c r="C100" s="64" t="s">
        <v>105</v>
      </c>
      <c r="D100" s="61" t="s">
        <v>151</v>
      </c>
      <c r="E100" s="60">
        <v>23998690</v>
      </c>
      <c r="F100" s="60">
        <v>24650414.329999998</v>
      </c>
      <c r="G100" s="83" t="s">
        <v>152</v>
      </c>
      <c r="H100" s="59"/>
      <c r="I100" s="59"/>
      <c r="J100" s="62" t="s">
        <v>79</v>
      </c>
    </row>
    <row r="101" spans="1:10" s="63" customFormat="1" ht="24" customHeight="1" x14ac:dyDescent="0.25">
      <c r="A101" s="82"/>
      <c r="B101" s="82"/>
      <c r="C101" s="64" t="s">
        <v>153</v>
      </c>
      <c r="D101" s="61" t="s">
        <v>154</v>
      </c>
      <c r="E101" s="60">
        <v>80000</v>
      </c>
      <c r="F101" s="60">
        <v>6500</v>
      </c>
      <c r="G101" s="61" t="s">
        <v>155</v>
      </c>
      <c r="H101" s="59">
        <v>0</v>
      </c>
      <c r="I101" s="59">
        <v>0</v>
      </c>
      <c r="J101" s="62" t="s">
        <v>79</v>
      </c>
    </row>
    <row r="102" spans="1:10" s="63" customFormat="1" x14ac:dyDescent="0.25">
      <c r="A102" s="82"/>
      <c r="B102" s="82"/>
      <c r="C102" s="64" t="s">
        <v>109</v>
      </c>
      <c r="D102" s="83" t="s">
        <v>156</v>
      </c>
      <c r="E102" s="60">
        <v>190333</v>
      </c>
      <c r="F102" s="60">
        <v>190333</v>
      </c>
      <c r="G102" s="61" t="s">
        <v>157</v>
      </c>
      <c r="H102" s="59">
        <v>47</v>
      </c>
      <c r="I102" s="59">
        <v>47</v>
      </c>
      <c r="J102" s="62" t="s">
        <v>79</v>
      </c>
    </row>
    <row r="103" spans="1:10" s="63" customFormat="1" x14ac:dyDescent="0.25">
      <c r="A103" s="82"/>
      <c r="B103" s="82"/>
      <c r="C103" s="64" t="s">
        <v>111</v>
      </c>
      <c r="D103" s="61" t="s">
        <v>158</v>
      </c>
      <c r="E103" s="60">
        <v>500000</v>
      </c>
      <c r="F103" s="60">
        <v>400000</v>
      </c>
      <c r="G103" s="61" t="s">
        <v>159</v>
      </c>
      <c r="H103" s="59">
        <v>0</v>
      </c>
      <c r="I103" s="59">
        <v>133</v>
      </c>
      <c r="J103" s="62" t="s">
        <v>79</v>
      </c>
    </row>
    <row r="104" spans="1:10" s="63" customFormat="1" x14ac:dyDescent="0.25">
      <c r="A104" s="169"/>
      <c r="B104" s="169"/>
      <c r="C104" s="64" t="s">
        <v>116</v>
      </c>
      <c r="D104" s="61" t="s">
        <v>160</v>
      </c>
      <c r="E104" s="60">
        <v>0</v>
      </c>
      <c r="F104" s="60">
        <v>25000</v>
      </c>
      <c r="G104" s="61" t="s">
        <v>161</v>
      </c>
      <c r="H104" s="59">
        <v>0</v>
      </c>
      <c r="I104" s="59">
        <v>30</v>
      </c>
      <c r="J104" s="62" t="s">
        <v>79</v>
      </c>
    </row>
    <row r="105" spans="1:10" s="63" customFormat="1" x14ac:dyDescent="0.25">
      <c r="A105" s="82"/>
      <c r="B105" s="82"/>
      <c r="C105" s="64" t="s">
        <v>162</v>
      </c>
      <c r="D105" s="61" t="s">
        <v>163</v>
      </c>
      <c r="E105" s="60">
        <v>0</v>
      </c>
      <c r="F105" s="60">
        <v>11500</v>
      </c>
      <c r="G105" s="61" t="s">
        <v>164</v>
      </c>
      <c r="H105" s="59">
        <v>0</v>
      </c>
      <c r="I105" s="59">
        <v>1</v>
      </c>
      <c r="J105" s="62" t="s">
        <v>79</v>
      </c>
    </row>
    <row r="106" spans="1:10" s="63" customFormat="1" x14ac:dyDescent="0.25">
      <c r="A106" s="82"/>
      <c r="B106" s="82"/>
      <c r="C106" s="64" t="s">
        <v>119</v>
      </c>
      <c r="D106" s="61" t="s">
        <v>165</v>
      </c>
      <c r="E106" s="60">
        <v>0</v>
      </c>
      <c r="F106" s="60">
        <v>15000</v>
      </c>
      <c r="G106" s="61" t="s">
        <v>166</v>
      </c>
      <c r="H106" s="59">
        <v>0</v>
      </c>
      <c r="I106" s="59">
        <v>1</v>
      </c>
      <c r="J106" s="62" t="s">
        <v>79</v>
      </c>
    </row>
    <row r="107" spans="1:10" s="63" customFormat="1" x14ac:dyDescent="0.25">
      <c r="A107" s="82"/>
      <c r="B107" s="82"/>
      <c r="C107" s="64" t="s">
        <v>167</v>
      </c>
      <c r="D107" s="61" t="s">
        <v>168</v>
      </c>
      <c r="E107" s="60">
        <v>0</v>
      </c>
      <c r="F107" s="60">
        <v>68930.33</v>
      </c>
      <c r="G107" s="61" t="s">
        <v>169</v>
      </c>
      <c r="H107" s="59">
        <v>0</v>
      </c>
      <c r="I107" s="59">
        <v>1</v>
      </c>
      <c r="J107" s="62" t="s">
        <v>79</v>
      </c>
    </row>
    <row r="108" spans="1:10" s="63" customFormat="1" x14ac:dyDescent="0.25">
      <c r="A108" s="82"/>
      <c r="B108" s="82"/>
      <c r="C108" s="64" t="s">
        <v>170</v>
      </c>
      <c r="D108" s="61" t="s">
        <v>171</v>
      </c>
      <c r="E108" s="60">
        <v>0</v>
      </c>
      <c r="F108" s="60">
        <v>18500</v>
      </c>
      <c r="G108" s="61" t="s">
        <v>172</v>
      </c>
      <c r="H108" s="59">
        <v>0</v>
      </c>
      <c r="I108" s="59">
        <v>1</v>
      </c>
      <c r="J108" s="62" t="s">
        <v>79</v>
      </c>
    </row>
    <row r="109" spans="1:10" s="63" customFormat="1" x14ac:dyDescent="0.25">
      <c r="A109" s="82"/>
      <c r="B109" s="82"/>
      <c r="C109" s="64" t="s">
        <v>173</v>
      </c>
      <c r="D109" s="61" t="s">
        <v>174</v>
      </c>
      <c r="E109" s="60">
        <v>0</v>
      </c>
      <c r="F109" s="60">
        <v>50000</v>
      </c>
      <c r="G109" s="61" t="s">
        <v>175</v>
      </c>
      <c r="H109" s="59">
        <v>0</v>
      </c>
      <c r="I109" s="59">
        <v>1</v>
      </c>
      <c r="J109" s="62" t="s">
        <v>79</v>
      </c>
    </row>
    <row r="110" spans="1:10" s="45" customFormat="1" ht="12.75" customHeight="1" x14ac:dyDescent="0.25">
      <c r="A110" s="169"/>
      <c r="B110" s="169"/>
      <c r="C110" s="39">
        <v>1005</v>
      </c>
      <c r="D110" s="85" t="s">
        <v>124</v>
      </c>
      <c r="E110" s="41">
        <f>E111+E112+E113</f>
        <v>8042094</v>
      </c>
      <c r="F110" s="41">
        <f>F111+F112+F113</f>
        <v>7866800</v>
      </c>
      <c r="G110" s="86"/>
      <c r="H110" s="43"/>
      <c r="I110" s="43"/>
      <c r="J110" s="54" t="s">
        <v>79</v>
      </c>
    </row>
    <row r="111" spans="1:10" s="63" customFormat="1" ht="36" x14ac:dyDescent="0.25">
      <c r="A111" s="82"/>
      <c r="B111" s="82"/>
      <c r="C111" s="64" t="s">
        <v>176</v>
      </c>
      <c r="D111" s="61" t="s">
        <v>177</v>
      </c>
      <c r="E111" s="60">
        <v>3370100</v>
      </c>
      <c r="F111" s="60">
        <v>3405000</v>
      </c>
      <c r="G111" s="61" t="s">
        <v>178</v>
      </c>
      <c r="H111" s="87" t="s">
        <v>78</v>
      </c>
      <c r="I111" s="87" t="s">
        <v>78</v>
      </c>
      <c r="J111" s="62" t="s">
        <v>79</v>
      </c>
    </row>
    <row r="112" spans="1:10" s="63" customFormat="1" x14ac:dyDescent="0.25">
      <c r="A112" s="82"/>
      <c r="B112" s="82"/>
      <c r="C112" s="64" t="s">
        <v>22</v>
      </c>
      <c r="D112" s="61" t="s">
        <v>179</v>
      </c>
      <c r="E112" s="60">
        <v>3404800</v>
      </c>
      <c r="F112" s="60">
        <v>3404800</v>
      </c>
      <c r="G112" s="83" t="s">
        <v>180</v>
      </c>
      <c r="H112" s="87" t="s">
        <v>78</v>
      </c>
      <c r="I112" s="87" t="s">
        <v>78</v>
      </c>
      <c r="J112" s="62" t="s">
        <v>79</v>
      </c>
    </row>
    <row r="113" spans="1:20" s="63" customFormat="1" ht="24" x14ac:dyDescent="0.25">
      <c r="A113" s="82"/>
      <c r="B113" s="82"/>
      <c r="C113" s="64" t="s">
        <v>64</v>
      </c>
      <c r="D113" s="61" t="s">
        <v>181</v>
      </c>
      <c r="E113" s="60">
        <v>1267194</v>
      </c>
      <c r="F113" s="60">
        <v>1057000</v>
      </c>
      <c r="G113" s="61" t="s">
        <v>182</v>
      </c>
      <c r="H113" s="87" t="s">
        <v>78</v>
      </c>
      <c r="I113" s="87" t="s">
        <v>78</v>
      </c>
      <c r="J113" s="62" t="s">
        <v>79</v>
      </c>
    </row>
    <row r="114" spans="1:20" s="63" customFormat="1" x14ac:dyDescent="0.25">
      <c r="A114" s="82"/>
      <c r="B114" s="82"/>
      <c r="C114" s="88">
        <v>1006</v>
      </c>
      <c r="D114" s="89" t="s">
        <v>183</v>
      </c>
      <c r="E114" s="90">
        <f>E115</f>
        <v>1101720</v>
      </c>
      <c r="F114" s="90">
        <f>F115</f>
        <v>1163245</v>
      </c>
      <c r="G114" s="61"/>
      <c r="H114" s="87" t="s">
        <v>78</v>
      </c>
      <c r="I114" s="87" t="s">
        <v>78</v>
      </c>
      <c r="J114" s="62" t="s">
        <v>79</v>
      </c>
    </row>
    <row r="115" spans="1:20" s="63" customFormat="1" x14ac:dyDescent="0.25">
      <c r="A115" s="82"/>
      <c r="B115" s="82"/>
      <c r="C115" s="66" t="s">
        <v>15</v>
      </c>
      <c r="D115" s="91" t="s">
        <v>184</v>
      </c>
      <c r="E115" s="68">
        <v>1101720</v>
      </c>
      <c r="F115" s="68">
        <v>1163245</v>
      </c>
      <c r="G115" s="91" t="s">
        <v>185</v>
      </c>
      <c r="H115" s="92" t="s">
        <v>78</v>
      </c>
      <c r="I115" s="92" t="s">
        <v>78</v>
      </c>
      <c r="J115" s="70" t="s">
        <v>79</v>
      </c>
      <c r="P115" s="65"/>
      <c r="Q115" s="65"/>
      <c r="R115" s="65"/>
      <c r="S115" s="65"/>
      <c r="T115" s="65"/>
    </row>
    <row r="116" spans="1:20" s="63" customFormat="1" x14ac:dyDescent="0.25">
      <c r="A116" s="154"/>
      <c r="B116" s="155"/>
      <c r="C116" s="156"/>
      <c r="D116" s="157"/>
      <c r="E116" s="158"/>
      <c r="F116" s="158"/>
      <c r="G116" s="157"/>
      <c r="H116" s="159"/>
      <c r="I116" s="159"/>
      <c r="J116" s="160"/>
      <c r="P116" s="65"/>
      <c r="Q116" s="65"/>
      <c r="R116" s="65"/>
      <c r="S116" s="65"/>
      <c r="T116" s="65"/>
    </row>
    <row r="117" spans="1:20" s="63" customFormat="1" x14ac:dyDescent="0.25">
      <c r="A117" s="161"/>
      <c r="B117" s="162"/>
      <c r="C117" s="163"/>
      <c r="D117" s="164" t="s">
        <v>186</v>
      </c>
      <c r="E117" s="165">
        <v>62270528</v>
      </c>
      <c r="F117" s="165">
        <v>62706321.659999996</v>
      </c>
      <c r="G117" s="166"/>
      <c r="H117" s="167"/>
      <c r="I117" s="167"/>
      <c r="J117" s="168"/>
      <c r="P117" s="65"/>
      <c r="Q117" s="65"/>
      <c r="R117" s="65"/>
      <c r="S117" s="65"/>
      <c r="T117" s="65"/>
    </row>
    <row r="118" spans="1:20" s="63" customFormat="1" x14ac:dyDescent="0.25">
      <c r="A118" s="147"/>
      <c r="B118" s="147"/>
      <c r="C118" s="148"/>
      <c r="D118" s="152"/>
      <c r="E118" s="153"/>
      <c r="F118" s="153"/>
      <c r="G118" s="149"/>
      <c r="H118" s="150"/>
      <c r="I118" s="150"/>
      <c r="J118" s="151"/>
      <c r="P118" s="65"/>
      <c r="Q118" s="65"/>
      <c r="R118" s="65"/>
      <c r="S118" s="65"/>
      <c r="T118" s="65"/>
    </row>
    <row r="119" spans="1:20" s="63" customFormat="1" x14ac:dyDescent="0.25">
      <c r="A119" s="147"/>
      <c r="B119" s="147"/>
      <c r="C119" s="148"/>
      <c r="D119" s="152"/>
      <c r="E119" s="153"/>
      <c r="F119" s="153"/>
      <c r="G119" s="149"/>
      <c r="H119" s="150"/>
      <c r="I119" s="150"/>
      <c r="J119" s="151"/>
      <c r="P119" s="65"/>
      <c r="Q119" s="65"/>
      <c r="R119" s="65"/>
      <c r="S119" s="65"/>
      <c r="T119" s="65"/>
    </row>
    <row r="120" spans="1:20" s="63" customFormat="1" x14ac:dyDescent="0.25">
      <c r="A120" s="147"/>
      <c r="B120" s="147"/>
      <c r="C120" s="148"/>
      <c r="D120" s="152"/>
      <c r="E120" s="153"/>
      <c r="F120" s="153"/>
      <c r="G120" s="149"/>
      <c r="H120" s="150"/>
      <c r="I120" s="150"/>
      <c r="J120" s="151"/>
      <c r="P120" s="65"/>
      <c r="Q120" s="65"/>
      <c r="R120" s="65"/>
      <c r="S120" s="65"/>
      <c r="T120" s="65"/>
    </row>
    <row r="121" spans="1:20" s="63" customFormat="1" x14ac:dyDescent="0.25">
      <c r="A121" s="147"/>
      <c r="B121" s="147"/>
      <c r="C121" s="148"/>
      <c r="D121" s="152"/>
      <c r="E121" s="153"/>
      <c r="F121" s="153"/>
      <c r="G121" s="149"/>
      <c r="H121" s="150"/>
      <c r="I121" s="150"/>
      <c r="J121" s="151"/>
      <c r="P121" s="65"/>
      <c r="Q121" s="65"/>
      <c r="R121" s="65"/>
      <c r="S121" s="65"/>
      <c r="T121" s="65"/>
    </row>
    <row r="122" spans="1:20" s="63" customFormat="1" x14ac:dyDescent="0.25">
      <c r="A122" s="147"/>
      <c r="B122" s="147"/>
      <c r="C122" s="148"/>
      <c r="D122" s="152"/>
      <c r="E122" s="153"/>
      <c r="F122" s="153"/>
      <c r="G122" s="149"/>
      <c r="H122" s="150"/>
      <c r="I122" s="150"/>
      <c r="J122" s="151"/>
      <c r="P122" s="65"/>
      <c r="Q122" s="65"/>
      <c r="R122" s="65"/>
      <c r="S122" s="65"/>
      <c r="T122" s="65"/>
    </row>
    <row r="123" spans="1:20" s="63" customFormat="1" x14ac:dyDescent="0.25">
      <c r="A123" s="147"/>
      <c r="B123" s="147"/>
      <c r="C123" s="148"/>
      <c r="D123" s="152"/>
      <c r="E123" s="153"/>
      <c r="F123" s="153"/>
      <c r="G123" s="149"/>
      <c r="H123" s="150"/>
      <c r="I123" s="150"/>
      <c r="J123" s="151"/>
      <c r="P123" s="65"/>
      <c r="Q123" s="65"/>
      <c r="R123" s="65"/>
      <c r="S123" s="65"/>
      <c r="T123" s="65"/>
    </row>
    <row r="124" spans="1:20" s="63" customFormat="1" x14ac:dyDescent="0.25">
      <c r="A124" s="147"/>
      <c r="B124" s="147"/>
      <c r="C124" s="148"/>
      <c r="D124" s="152"/>
      <c r="E124" s="153"/>
      <c r="F124" s="153"/>
      <c r="G124" s="149"/>
      <c r="H124" s="150"/>
      <c r="I124" s="150"/>
      <c r="J124" s="151"/>
      <c r="P124" s="65"/>
      <c r="Q124" s="65"/>
      <c r="R124" s="65"/>
      <c r="S124" s="65"/>
      <c r="T124" s="65"/>
    </row>
    <row r="125" spans="1:20" s="63" customFormat="1" x14ac:dyDescent="0.25">
      <c r="A125" s="147"/>
      <c r="B125" s="147"/>
      <c r="C125" s="148"/>
      <c r="D125" s="152"/>
      <c r="E125" s="153"/>
      <c r="F125" s="153"/>
      <c r="G125" s="149"/>
      <c r="H125" s="150"/>
      <c r="I125" s="150"/>
      <c r="J125" s="151"/>
      <c r="P125" s="65"/>
      <c r="Q125" s="65"/>
      <c r="R125" s="65"/>
      <c r="S125" s="65"/>
      <c r="T125" s="65"/>
    </row>
    <row r="126" spans="1:20" s="63" customFormat="1" x14ac:dyDescent="0.25">
      <c r="A126" s="147"/>
      <c r="B126" s="147"/>
      <c r="C126" s="148"/>
      <c r="D126" s="152"/>
      <c r="E126" s="153"/>
      <c r="F126" s="153"/>
      <c r="G126" s="149"/>
      <c r="H126" s="150"/>
      <c r="I126" s="150"/>
      <c r="J126" s="151"/>
      <c r="P126" s="65"/>
      <c r="Q126" s="65"/>
      <c r="R126" s="65"/>
      <c r="S126" s="65"/>
      <c r="T126" s="65"/>
    </row>
    <row r="127" spans="1:20" s="63" customFormat="1" x14ac:dyDescent="0.25">
      <c r="A127" s="147"/>
      <c r="B127" s="147"/>
      <c r="C127" s="148"/>
      <c r="D127" s="152"/>
      <c r="E127" s="153"/>
      <c r="F127" s="153"/>
      <c r="G127" s="149"/>
      <c r="H127" s="150"/>
      <c r="I127" s="150"/>
      <c r="J127" s="151"/>
      <c r="P127" s="65"/>
      <c r="Q127" s="65"/>
      <c r="R127" s="65"/>
      <c r="S127" s="65"/>
      <c r="T127" s="65"/>
    </row>
    <row r="128" spans="1:20" s="63" customFormat="1" x14ac:dyDescent="0.25">
      <c r="A128" s="147"/>
      <c r="B128" s="147"/>
      <c r="C128" s="148"/>
      <c r="D128" s="152"/>
      <c r="E128" s="153"/>
      <c r="F128" s="153"/>
      <c r="G128" s="149"/>
      <c r="H128" s="150"/>
      <c r="I128" s="150"/>
      <c r="J128" s="151"/>
      <c r="P128" s="65"/>
      <c r="Q128" s="65"/>
      <c r="R128" s="65"/>
      <c r="S128" s="65"/>
      <c r="T128" s="65"/>
    </row>
    <row r="129" spans="1:20" s="63" customFormat="1" x14ac:dyDescent="0.25">
      <c r="A129" s="147"/>
      <c r="B129" s="147"/>
      <c r="C129" s="148"/>
      <c r="D129" s="152"/>
      <c r="E129" s="153"/>
      <c r="F129" s="153"/>
      <c r="G129" s="149"/>
      <c r="H129" s="150"/>
      <c r="I129" s="150"/>
      <c r="J129" s="151"/>
      <c r="P129" s="65"/>
      <c r="Q129" s="65"/>
      <c r="R129" s="65"/>
      <c r="S129" s="65"/>
      <c r="T129" s="65"/>
    </row>
    <row r="130" spans="1:20" s="63" customFormat="1" x14ac:dyDescent="0.25">
      <c r="A130" s="147"/>
      <c r="B130" s="147"/>
      <c r="C130" s="148"/>
      <c r="D130" s="152"/>
      <c r="E130" s="153"/>
      <c r="F130" s="153"/>
      <c r="G130" s="149"/>
      <c r="H130" s="150"/>
      <c r="I130" s="150"/>
      <c r="J130" s="151"/>
      <c r="P130" s="65"/>
      <c r="Q130" s="65"/>
      <c r="R130" s="65"/>
      <c r="S130" s="65"/>
      <c r="T130" s="65"/>
    </row>
    <row r="131" spans="1:20" s="63" customFormat="1" x14ac:dyDescent="0.25">
      <c r="A131" s="147"/>
      <c r="B131" s="147"/>
      <c r="C131" s="148"/>
      <c r="D131" s="152"/>
      <c r="E131" s="153"/>
      <c r="F131" s="153"/>
      <c r="G131" s="149"/>
      <c r="H131" s="150"/>
      <c r="I131" s="150"/>
      <c r="J131" s="151"/>
      <c r="P131" s="65"/>
      <c r="Q131" s="65"/>
      <c r="R131" s="65"/>
      <c r="S131" s="65"/>
      <c r="T131" s="65"/>
    </row>
    <row r="132" spans="1:20" s="63" customFormat="1" x14ac:dyDescent="0.25">
      <c r="A132" s="147"/>
      <c r="B132" s="147"/>
      <c r="C132" s="148"/>
      <c r="D132" s="152"/>
      <c r="E132" s="153"/>
      <c r="F132" s="153"/>
      <c r="G132" s="149"/>
      <c r="H132" s="150"/>
      <c r="I132" s="150"/>
      <c r="J132" s="151"/>
      <c r="P132" s="65"/>
      <c r="Q132" s="65"/>
      <c r="R132" s="65"/>
      <c r="S132" s="65"/>
      <c r="T132" s="65"/>
    </row>
    <row r="133" spans="1:20" s="63" customFormat="1" x14ac:dyDescent="0.25">
      <c r="A133" s="147"/>
      <c r="B133" s="147"/>
      <c r="C133" s="148"/>
      <c r="D133" s="152"/>
      <c r="E133" s="153"/>
      <c r="F133" s="153"/>
      <c r="G133" s="149"/>
      <c r="H133" s="150"/>
      <c r="I133" s="150"/>
      <c r="J133" s="151"/>
      <c r="P133" s="65"/>
      <c r="Q133" s="65"/>
      <c r="R133" s="65"/>
      <c r="S133" s="65"/>
      <c r="T133" s="65"/>
    </row>
    <row r="134" spans="1:20" s="63" customFormat="1" x14ac:dyDescent="0.25">
      <c r="A134" s="147"/>
      <c r="B134" s="147"/>
      <c r="C134" s="148"/>
      <c r="D134" s="152"/>
      <c r="E134" s="153"/>
      <c r="F134" s="153"/>
      <c r="G134" s="149"/>
      <c r="H134" s="150"/>
      <c r="I134" s="150"/>
      <c r="J134" s="151"/>
      <c r="P134" s="65"/>
      <c r="Q134" s="65"/>
      <c r="R134" s="65"/>
      <c r="S134" s="65"/>
      <c r="T134" s="65"/>
    </row>
    <row r="135" spans="1:20" s="63" customFormat="1" x14ac:dyDescent="0.25">
      <c r="A135" s="147"/>
      <c r="B135" s="147"/>
      <c r="C135" s="148"/>
      <c r="D135" s="152"/>
      <c r="E135" s="153"/>
      <c r="F135" s="153"/>
      <c r="G135" s="149"/>
      <c r="H135" s="150"/>
      <c r="I135" s="150"/>
      <c r="J135" s="151"/>
      <c r="P135" s="65"/>
      <c r="Q135" s="65"/>
      <c r="R135" s="65"/>
      <c r="S135" s="65"/>
      <c r="T135" s="65"/>
    </row>
    <row r="136" spans="1:20" s="63" customFormat="1" x14ac:dyDescent="0.25">
      <c r="A136" s="147"/>
      <c r="B136" s="147"/>
      <c r="C136" s="148"/>
      <c r="D136" s="152"/>
      <c r="E136" s="153"/>
      <c r="F136" s="153"/>
      <c r="G136" s="149"/>
      <c r="H136" s="150"/>
      <c r="I136" s="150"/>
      <c r="J136" s="151"/>
      <c r="P136" s="65"/>
      <c r="Q136" s="65"/>
      <c r="R136" s="65"/>
      <c r="S136" s="65"/>
      <c r="T136" s="65"/>
    </row>
    <row r="137" spans="1:20" s="63" customFormat="1" x14ac:dyDescent="0.25">
      <c r="A137" s="147"/>
      <c r="B137" s="147"/>
      <c r="C137" s="148"/>
      <c r="D137" s="152"/>
      <c r="E137" s="153"/>
      <c r="F137" s="153"/>
      <c r="G137" s="149"/>
      <c r="H137" s="150"/>
      <c r="I137" s="150"/>
      <c r="J137" s="151"/>
      <c r="P137" s="65"/>
      <c r="Q137" s="65"/>
      <c r="R137" s="65"/>
      <c r="S137" s="65"/>
      <c r="T137" s="65"/>
    </row>
    <row r="138" spans="1:20" s="63" customFormat="1" x14ac:dyDescent="0.25">
      <c r="A138" s="147"/>
      <c r="B138" s="147"/>
      <c r="C138" s="148"/>
      <c r="D138" s="152"/>
      <c r="E138" s="153"/>
      <c r="F138" s="153"/>
      <c r="G138" s="149"/>
      <c r="H138" s="150"/>
      <c r="I138" s="150"/>
      <c r="J138" s="151"/>
      <c r="P138" s="65"/>
      <c r="Q138" s="65"/>
      <c r="R138" s="65"/>
      <c r="S138" s="65"/>
      <c r="T138" s="65"/>
    </row>
    <row r="139" spans="1:20" s="63" customFormat="1" x14ac:dyDescent="0.25">
      <c r="A139" s="147"/>
      <c r="B139" s="147"/>
      <c r="C139" s="148"/>
      <c r="D139" s="152"/>
      <c r="E139" s="153"/>
      <c r="F139" s="153"/>
      <c r="G139" s="149"/>
      <c r="H139" s="150"/>
      <c r="I139" s="150"/>
      <c r="J139" s="151"/>
      <c r="P139" s="65"/>
      <c r="Q139" s="65"/>
      <c r="R139" s="65"/>
      <c r="S139" s="65"/>
      <c r="T139" s="65"/>
    </row>
    <row r="140" spans="1:20" s="63" customFormat="1" x14ac:dyDescent="0.25">
      <c r="A140" s="147"/>
      <c r="B140" s="147"/>
      <c r="C140" s="148"/>
      <c r="D140" s="152"/>
      <c r="E140" s="153"/>
      <c r="F140" s="153"/>
      <c r="G140" s="149"/>
      <c r="H140" s="150"/>
      <c r="I140" s="150"/>
      <c r="J140" s="151"/>
      <c r="P140" s="65"/>
      <c r="Q140" s="65"/>
      <c r="R140" s="65"/>
      <c r="S140" s="65"/>
      <c r="T140" s="65"/>
    </row>
    <row r="141" spans="1:20" s="63" customFormat="1" x14ac:dyDescent="0.25">
      <c r="A141" s="147"/>
      <c r="B141" s="147"/>
      <c r="C141" s="148"/>
      <c r="D141" s="152"/>
      <c r="E141" s="153"/>
      <c r="F141" s="153"/>
      <c r="G141" s="149"/>
      <c r="H141" s="150"/>
      <c r="I141" s="150"/>
      <c r="J141" s="151"/>
      <c r="P141" s="65"/>
      <c r="Q141" s="65"/>
      <c r="R141" s="65"/>
      <c r="S141" s="65"/>
      <c r="T141" s="65"/>
    </row>
    <row r="142" spans="1:20" s="63" customFormat="1" x14ac:dyDescent="0.25">
      <c r="A142" s="147"/>
      <c r="B142" s="147"/>
      <c r="C142" s="148"/>
      <c r="D142" s="152"/>
      <c r="E142" s="153"/>
      <c r="F142" s="153"/>
      <c r="G142" s="149"/>
      <c r="H142" s="150"/>
      <c r="I142" s="150"/>
      <c r="J142" s="151"/>
      <c r="P142" s="65"/>
      <c r="Q142" s="65"/>
      <c r="R142" s="65"/>
      <c r="S142" s="65"/>
      <c r="T142" s="65"/>
    </row>
    <row r="143" spans="1:20" s="63" customFormat="1" x14ac:dyDescent="0.25">
      <c r="A143" s="147"/>
      <c r="B143" s="147"/>
      <c r="C143" s="148"/>
      <c r="D143" s="152"/>
      <c r="E143" s="153"/>
      <c r="F143" s="153"/>
      <c r="G143" s="149"/>
      <c r="H143" s="150"/>
      <c r="I143" s="150"/>
      <c r="J143" s="151"/>
      <c r="P143" s="65"/>
      <c r="Q143" s="65"/>
      <c r="R143" s="65"/>
      <c r="S143" s="65"/>
      <c r="T143" s="65"/>
    </row>
    <row r="144" spans="1:20" s="63" customFormat="1" x14ac:dyDescent="0.25">
      <c r="A144" s="147"/>
      <c r="B144" s="147"/>
      <c r="C144" s="148"/>
      <c r="D144" s="152"/>
      <c r="E144" s="153"/>
      <c r="F144" s="153"/>
      <c r="G144" s="149"/>
      <c r="H144" s="150"/>
      <c r="I144" s="150"/>
      <c r="J144" s="151"/>
      <c r="P144" s="65"/>
      <c r="Q144" s="65"/>
      <c r="R144" s="65"/>
      <c r="S144" s="65"/>
      <c r="T144" s="65"/>
    </row>
    <row r="145" spans="1:20" s="63" customFormat="1" x14ac:dyDescent="0.25">
      <c r="A145" s="147"/>
      <c r="B145" s="147"/>
      <c r="C145" s="148"/>
      <c r="D145" s="152"/>
      <c r="E145" s="153"/>
      <c r="F145" s="153"/>
      <c r="G145" s="149"/>
      <c r="H145" s="150"/>
      <c r="I145" s="150"/>
      <c r="J145" s="151"/>
      <c r="P145" s="65"/>
      <c r="Q145" s="65"/>
      <c r="R145" s="65"/>
      <c r="S145" s="65"/>
      <c r="T145" s="65"/>
    </row>
    <row r="146" spans="1:20" s="63" customFormat="1" x14ac:dyDescent="0.25">
      <c r="A146" s="147"/>
      <c r="B146" s="147"/>
      <c r="C146" s="148"/>
      <c r="D146" s="152"/>
      <c r="E146" s="153"/>
      <c r="F146" s="153"/>
      <c r="G146" s="149"/>
      <c r="H146" s="150"/>
      <c r="I146" s="150"/>
      <c r="J146" s="151"/>
      <c r="P146" s="65"/>
      <c r="Q146" s="65"/>
      <c r="R146" s="65"/>
      <c r="S146" s="65"/>
      <c r="T146" s="65"/>
    </row>
    <row r="147" spans="1:20" s="63" customFormat="1" x14ac:dyDescent="0.25">
      <c r="A147" s="147"/>
      <c r="B147" s="147"/>
      <c r="C147" s="148"/>
      <c r="D147" s="152"/>
      <c r="E147" s="153"/>
      <c r="F147" s="153"/>
      <c r="G147" s="149"/>
      <c r="H147" s="150"/>
      <c r="I147" s="150"/>
      <c r="J147" s="151"/>
      <c r="P147" s="65"/>
      <c r="Q147" s="65"/>
      <c r="R147" s="65"/>
      <c r="S147" s="65"/>
      <c r="T147" s="65"/>
    </row>
    <row r="148" spans="1:20" s="63" customFormat="1" x14ac:dyDescent="0.25">
      <c r="A148" s="147"/>
      <c r="B148" s="147"/>
      <c r="C148" s="148"/>
      <c r="D148" s="152"/>
      <c r="E148" s="153"/>
      <c r="F148" s="153"/>
      <c r="G148" s="149"/>
      <c r="H148" s="150"/>
      <c r="I148" s="150"/>
      <c r="J148" s="151"/>
      <c r="P148" s="65"/>
      <c r="Q148" s="65"/>
      <c r="R148" s="65"/>
      <c r="S148" s="65"/>
      <c r="T148" s="65"/>
    </row>
    <row r="149" spans="1:20" s="63" customFormat="1" x14ac:dyDescent="0.25">
      <c r="A149" s="147"/>
      <c r="B149" s="147"/>
      <c r="C149" s="148"/>
      <c r="D149" s="152"/>
      <c r="E149" s="153"/>
      <c r="F149" s="153"/>
      <c r="G149" s="149"/>
      <c r="H149" s="150"/>
      <c r="I149" s="150"/>
      <c r="J149" s="151"/>
      <c r="P149" s="65"/>
      <c r="Q149" s="65"/>
      <c r="R149" s="65"/>
      <c r="S149" s="65"/>
      <c r="T149" s="65"/>
    </row>
    <row r="150" spans="1:20" s="63" customFormat="1" x14ac:dyDescent="0.25">
      <c r="A150" s="147"/>
      <c r="B150" s="147"/>
      <c r="C150" s="148"/>
      <c r="D150" s="152"/>
      <c r="E150" s="153"/>
      <c r="F150" s="153"/>
      <c r="G150" s="149"/>
      <c r="H150" s="150"/>
      <c r="I150" s="150"/>
      <c r="J150" s="151"/>
      <c r="P150" s="65"/>
      <c r="Q150" s="65"/>
      <c r="R150" s="65"/>
      <c r="S150" s="65"/>
      <c r="T150" s="65"/>
    </row>
    <row r="151" spans="1:20" s="63" customFormat="1" x14ac:dyDescent="0.25">
      <c r="A151" s="147"/>
      <c r="B151" s="147"/>
      <c r="C151" s="148"/>
      <c r="D151" s="152"/>
      <c r="E151" s="153"/>
      <c r="F151" s="153"/>
      <c r="G151" s="149"/>
      <c r="H151" s="150"/>
      <c r="I151" s="150"/>
      <c r="J151" s="151"/>
      <c r="P151" s="65"/>
      <c r="Q151" s="65"/>
      <c r="R151" s="65"/>
      <c r="S151" s="65"/>
      <c r="T151" s="65"/>
    </row>
    <row r="152" spans="1:20" s="63" customFormat="1" x14ac:dyDescent="0.25">
      <c r="A152" s="147"/>
      <c r="B152" s="147"/>
      <c r="C152" s="148"/>
      <c r="D152" s="152"/>
      <c r="E152" s="153"/>
      <c r="F152" s="153"/>
      <c r="G152" s="149"/>
      <c r="H152" s="150"/>
      <c r="I152" s="150"/>
      <c r="J152" s="151"/>
      <c r="P152" s="65"/>
      <c r="Q152" s="65"/>
      <c r="R152" s="65"/>
      <c r="S152" s="65"/>
      <c r="T152" s="65"/>
    </row>
    <row r="153" spans="1:20" s="63" customFormat="1" x14ac:dyDescent="0.25">
      <c r="A153" s="147"/>
      <c r="B153" s="147"/>
      <c r="C153" s="148"/>
      <c r="D153" s="152"/>
      <c r="E153" s="153"/>
      <c r="F153" s="153"/>
      <c r="G153" s="149"/>
      <c r="H153" s="150"/>
      <c r="I153" s="150"/>
      <c r="J153" s="151"/>
      <c r="P153" s="65"/>
      <c r="Q153" s="65"/>
      <c r="R153" s="65"/>
      <c r="S153" s="65"/>
      <c r="T153" s="65"/>
    </row>
    <row r="154" spans="1:20" s="63" customFormat="1" x14ac:dyDescent="0.25">
      <c r="A154" s="147"/>
      <c r="B154" s="147"/>
      <c r="C154" s="148"/>
      <c r="D154" s="152"/>
      <c r="E154" s="153"/>
      <c r="F154" s="153"/>
      <c r="G154" s="149"/>
      <c r="H154" s="150"/>
      <c r="I154" s="150"/>
      <c r="J154" s="151"/>
      <c r="P154" s="65"/>
      <c r="Q154" s="65"/>
      <c r="R154" s="65"/>
      <c r="S154" s="65"/>
      <c r="T154" s="65"/>
    </row>
    <row r="155" spans="1:20" s="63" customFormat="1" x14ac:dyDescent="0.25">
      <c r="A155" s="147"/>
      <c r="B155" s="147"/>
      <c r="C155" s="148"/>
      <c r="D155" s="152"/>
      <c r="E155" s="153"/>
      <c r="F155" s="153"/>
      <c r="G155" s="149"/>
      <c r="H155" s="150"/>
      <c r="I155" s="150"/>
      <c r="J155" s="151"/>
      <c r="P155" s="65"/>
      <c r="Q155" s="65"/>
      <c r="R155" s="65"/>
      <c r="S155" s="65"/>
      <c r="T155" s="65"/>
    </row>
    <row r="156" spans="1:20" s="63" customFormat="1" x14ac:dyDescent="0.25">
      <c r="A156" s="147"/>
      <c r="B156" s="147"/>
      <c r="C156" s="148"/>
      <c r="D156" s="152"/>
      <c r="E156" s="153"/>
      <c r="F156" s="153"/>
      <c r="G156" s="149"/>
      <c r="H156" s="150"/>
      <c r="I156" s="150"/>
      <c r="J156" s="151"/>
      <c r="P156" s="65"/>
      <c r="Q156" s="65"/>
      <c r="R156" s="65"/>
      <c r="S156" s="65"/>
      <c r="T156" s="65"/>
    </row>
    <row r="157" spans="1:20" s="63" customFormat="1" x14ac:dyDescent="0.25">
      <c r="A157" s="147"/>
      <c r="B157" s="147"/>
      <c r="C157" s="148"/>
      <c r="D157" s="152"/>
      <c r="E157" s="153"/>
      <c r="F157" s="153"/>
      <c r="G157" s="149"/>
      <c r="H157" s="150"/>
      <c r="I157" s="150"/>
      <c r="J157" s="151"/>
      <c r="P157" s="65"/>
      <c r="Q157" s="65"/>
      <c r="R157" s="65"/>
      <c r="S157" s="65"/>
      <c r="T157" s="65"/>
    </row>
    <row r="158" spans="1:20" s="63" customFormat="1" x14ac:dyDescent="0.25">
      <c r="A158" s="147"/>
      <c r="B158" s="147"/>
      <c r="C158" s="148"/>
      <c r="D158" s="152"/>
      <c r="E158" s="153"/>
      <c r="F158" s="153"/>
      <c r="G158" s="149"/>
      <c r="H158" s="150"/>
      <c r="I158" s="150"/>
      <c r="J158" s="151"/>
      <c r="P158" s="65"/>
      <c r="Q158" s="65"/>
      <c r="R158" s="65"/>
      <c r="S158" s="65"/>
      <c r="T158" s="65"/>
    </row>
    <row r="159" spans="1:20" s="63" customFormat="1" x14ac:dyDescent="0.25">
      <c r="A159" s="147"/>
      <c r="B159" s="147"/>
      <c r="C159" s="148"/>
      <c r="D159" s="152"/>
      <c r="E159" s="153"/>
      <c r="F159" s="153"/>
      <c r="G159" s="149"/>
      <c r="H159" s="150"/>
      <c r="I159" s="150"/>
      <c r="J159" s="151"/>
      <c r="P159" s="65"/>
      <c r="Q159" s="65"/>
      <c r="R159" s="65"/>
      <c r="S159" s="65"/>
      <c r="T159" s="65"/>
    </row>
    <row r="160" spans="1:20" s="63" customFormat="1" x14ac:dyDescent="0.25">
      <c r="A160" s="147"/>
      <c r="B160" s="147"/>
      <c r="C160" s="148"/>
      <c r="D160" s="152"/>
      <c r="E160" s="153"/>
      <c r="F160" s="153"/>
      <c r="G160" s="149"/>
      <c r="H160" s="150"/>
      <c r="I160" s="150"/>
      <c r="J160" s="151"/>
      <c r="P160" s="65"/>
      <c r="Q160" s="65"/>
      <c r="R160" s="65"/>
      <c r="S160" s="65"/>
      <c r="T160" s="65"/>
    </row>
    <row r="161" spans="1:20" s="63" customFormat="1" x14ac:dyDescent="0.25">
      <c r="A161" s="147"/>
      <c r="B161" s="147"/>
      <c r="C161" s="148"/>
      <c r="D161" s="152"/>
      <c r="E161" s="153"/>
      <c r="F161" s="153"/>
      <c r="G161" s="149"/>
      <c r="H161" s="150"/>
      <c r="I161" s="150"/>
      <c r="J161" s="151"/>
      <c r="P161" s="65"/>
      <c r="Q161" s="65"/>
      <c r="R161" s="65"/>
      <c r="S161" s="65"/>
      <c r="T161" s="65"/>
    </row>
    <row r="162" spans="1:20" s="93" customFormat="1" ht="24" customHeight="1" x14ac:dyDescent="0.25">
      <c r="C162" s="251"/>
      <c r="D162" s="251"/>
      <c r="E162" s="94"/>
      <c r="F162" s="94"/>
    </row>
    <row r="163" spans="1:20" customFormat="1" ht="15" x14ac:dyDescent="0.25"/>
    <row r="164" spans="1:20" s="24" customFormat="1" ht="45" customHeight="1" x14ac:dyDescent="0.2">
      <c r="A164" s="252" t="s">
        <v>187</v>
      </c>
      <c r="B164" s="253"/>
      <c r="C164" s="253"/>
      <c r="D164" s="253"/>
      <c r="E164" s="253"/>
      <c r="F164" s="253"/>
      <c r="G164" s="253"/>
      <c r="H164" s="253"/>
      <c r="I164" s="253"/>
      <c r="J164" s="254"/>
      <c r="K164" s="95"/>
      <c r="L164" s="25"/>
      <c r="M164" s="25"/>
      <c r="N164" s="25"/>
      <c r="P164" s="25"/>
      <c r="Q164" s="25"/>
      <c r="R164" s="25"/>
      <c r="S164" s="25"/>
      <c r="T164" s="25"/>
    </row>
    <row r="165" spans="1:20" ht="16.5" customHeight="1" x14ac:dyDescent="0.2">
      <c r="A165" s="255" t="s">
        <v>188</v>
      </c>
      <c r="B165" s="255" t="s">
        <v>189</v>
      </c>
      <c r="C165" s="96" t="s">
        <v>190</v>
      </c>
      <c r="D165" s="96" t="s">
        <v>191</v>
      </c>
      <c r="E165" s="97">
        <v>3400000</v>
      </c>
      <c r="F165" s="97">
        <v>3400000</v>
      </c>
      <c r="G165" s="98"/>
      <c r="H165" s="84"/>
      <c r="I165" s="84"/>
      <c r="J165" s="99" t="s">
        <v>192</v>
      </c>
    </row>
    <row r="166" spans="1:20" ht="57" customHeight="1" x14ac:dyDescent="0.2">
      <c r="A166" s="256"/>
      <c r="B166" s="256"/>
      <c r="C166" s="100" t="s">
        <v>15</v>
      </c>
      <c r="D166" s="101" t="s">
        <v>193</v>
      </c>
      <c r="E166" s="102">
        <v>3400000</v>
      </c>
      <c r="F166" s="102">
        <v>3400000</v>
      </c>
      <c r="G166" s="100" t="s">
        <v>194</v>
      </c>
      <c r="H166" s="100">
        <v>1100</v>
      </c>
      <c r="I166" s="100">
        <v>1100</v>
      </c>
      <c r="J166" s="99" t="s">
        <v>192</v>
      </c>
    </row>
    <row r="167" spans="1:20" ht="17.25" customHeight="1" x14ac:dyDescent="0.2">
      <c r="A167" s="256"/>
      <c r="B167" s="255" t="s">
        <v>195</v>
      </c>
      <c r="C167" s="96" t="s">
        <v>196</v>
      </c>
      <c r="D167" s="96" t="s">
        <v>197</v>
      </c>
      <c r="E167" s="97">
        <v>4493674.29</v>
      </c>
      <c r="F167" s="97">
        <v>4493674.29</v>
      </c>
      <c r="G167" s="100"/>
      <c r="H167" s="100"/>
      <c r="I167" s="100"/>
      <c r="J167" s="99" t="s">
        <v>192</v>
      </c>
    </row>
    <row r="168" spans="1:20" ht="24" x14ac:dyDescent="0.2">
      <c r="A168" s="256"/>
      <c r="B168" s="256"/>
      <c r="C168" s="100" t="s">
        <v>15</v>
      </c>
      <c r="D168" s="100" t="s">
        <v>198</v>
      </c>
      <c r="E168" s="103">
        <v>4493674.29</v>
      </c>
      <c r="F168" s="103">
        <v>4493674.29</v>
      </c>
      <c r="G168" s="100" t="s">
        <v>199</v>
      </c>
      <c r="H168" s="101">
        <v>60</v>
      </c>
      <c r="I168" s="100">
        <v>40</v>
      </c>
      <c r="J168" s="99" t="s">
        <v>192</v>
      </c>
    </row>
    <row r="169" spans="1:20" x14ac:dyDescent="0.2">
      <c r="A169" s="256"/>
      <c r="B169" s="256"/>
      <c r="C169" s="100"/>
      <c r="D169" s="100"/>
      <c r="E169" s="100"/>
      <c r="F169" s="100"/>
      <c r="G169" s="100" t="s">
        <v>200</v>
      </c>
      <c r="H169" s="101">
        <v>60</v>
      </c>
      <c r="I169" s="100">
        <v>40</v>
      </c>
      <c r="J169" s="99" t="s">
        <v>192</v>
      </c>
    </row>
    <row r="170" spans="1:20" ht="35.25" customHeight="1" x14ac:dyDescent="0.2">
      <c r="A170" s="256"/>
      <c r="B170" s="256"/>
      <c r="C170" s="100"/>
      <c r="D170" s="100"/>
      <c r="E170" s="100"/>
      <c r="F170" s="100"/>
      <c r="G170" s="101" t="s">
        <v>201</v>
      </c>
      <c r="H170" s="101">
        <v>10</v>
      </c>
      <c r="I170" s="100">
        <v>10</v>
      </c>
      <c r="J170" s="99" t="s">
        <v>192</v>
      </c>
    </row>
    <row r="171" spans="1:20" ht="19.5" customHeight="1" x14ac:dyDescent="0.2">
      <c r="A171" s="256"/>
      <c r="B171" s="255" t="s">
        <v>202</v>
      </c>
      <c r="C171" s="96" t="s">
        <v>203</v>
      </c>
      <c r="D171" s="96" t="s">
        <v>204</v>
      </c>
      <c r="E171" s="104">
        <v>3551333.01</v>
      </c>
      <c r="F171" s="104">
        <v>4365506.1500000004</v>
      </c>
      <c r="G171" s="100"/>
      <c r="H171" s="100"/>
      <c r="I171" s="100"/>
      <c r="J171" s="99" t="s">
        <v>192</v>
      </c>
    </row>
    <row r="172" spans="1:20" ht="24.75" customHeight="1" x14ac:dyDescent="0.2">
      <c r="A172" s="256"/>
      <c r="B172" s="256"/>
      <c r="C172" s="100" t="s">
        <v>15</v>
      </c>
      <c r="D172" s="100" t="s">
        <v>205</v>
      </c>
      <c r="E172" s="105">
        <v>3081333.01</v>
      </c>
      <c r="F172" s="103">
        <v>3895506.15</v>
      </c>
      <c r="G172" s="100" t="s">
        <v>206</v>
      </c>
      <c r="H172" s="106">
        <v>1</v>
      </c>
      <c r="I172" s="106">
        <v>1</v>
      </c>
      <c r="J172" s="99" t="s">
        <v>192</v>
      </c>
    </row>
    <row r="173" spans="1:20" ht="36.75" customHeight="1" x14ac:dyDescent="0.2">
      <c r="A173" s="256"/>
      <c r="B173" s="256"/>
      <c r="C173" s="100" t="s">
        <v>22</v>
      </c>
      <c r="D173" s="101" t="s">
        <v>207</v>
      </c>
      <c r="E173" s="102">
        <v>470000</v>
      </c>
      <c r="F173" s="102">
        <v>470000</v>
      </c>
      <c r="G173" s="100" t="s">
        <v>208</v>
      </c>
      <c r="H173" s="106">
        <v>1</v>
      </c>
      <c r="I173" s="106">
        <v>0.9</v>
      </c>
      <c r="J173" s="99" t="s">
        <v>192</v>
      </c>
    </row>
    <row r="174" spans="1:20" ht="31.5" customHeight="1" x14ac:dyDescent="0.2">
      <c r="A174" s="256"/>
      <c r="B174" s="255" t="s">
        <v>209</v>
      </c>
      <c r="C174" s="96" t="s">
        <v>210</v>
      </c>
      <c r="D174" s="96" t="s">
        <v>211</v>
      </c>
      <c r="E174" s="97">
        <v>580000</v>
      </c>
      <c r="F174" s="97">
        <v>250000</v>
      </c>
      <c r="G174" s="100"/>
      <c r="H174" s="100"/>
      <c r="I174" s="100"/>
      <c r="J174" s="99" t="s">
        <v>192</v>
      </c>
    </row>
    <row r="175" spans="1:20" ht="31.5" customHeight="1" x14ac:dyDescent="0.2">
      <c r="A175" s="256"/>
      <c r="B175" s="256"/>
      <c r="C175" s="101" t="s">
        <v>22</v>
      </c>
      <c r="D175" s="101" t="s">
        <v>212</v>
      </c>
      <c r="E175" s="103">
        <v>200000</v>
      </c>
      <c r="F175" s="103">
        <v>100000</v>
      </c>
      <c r="G175" s="101" t="s">
        <v>213</v>
      </c>
      <c r="H175" s="100">
        <v>1</v>
      </c>
      <c r="I175" s="100">
        <v>1</v>
      </c>
      <c r="J175" s="107" t="s">
        <v>192</v>
      </c>
    </row>
    <row r="176" spans="1:20" ht="26.25" customHeight="1" x14ac:dyDescent="0.2">
      <c r="A176" s="256"/>
      <c r="B176" s="256"/>
      <c r="C176" s="101" t="s">
        <v>31</v>
      </c>
      <c r="D176" s="100" t="s">
        <v>214</v>
      </c>
      <c r="E176" s="102">
        <v>380000</v>
      </c>
      <c r="F176" s="102">
        <v>150000</v>
      </c>
      <c r="G176" s="100" t="s">
        <v>215</v>
      </c>
      <c r="H176" s="106">
        <v>0.1</v>
      </c>
      <c r="I176" s="106">
        <v>0.2</v>
      </c>
      <c r="J176" s="99" t="s">
        <v>192</v>
      </c>
    </row>
    <row r="177" spans="1:10" ht="18" customHeight="1" x14ac:dyDescent="0.2">
      <c r="A177" s="256"/>
      <c r="B177" s="255" t="s">
        <v>216</v>
      </c>
      <c r="C177" s="96" t="s">
        <v>217</v>
      </c>
      <c r="D177" s="96" t="s">
        <v>218</v>
      </c>
      <c r="E177" s="97">
        <v>580000</v>
      </c>
      <c r="F177" s="97">
        <v>1030000</v>
      </c>
      <c r="G177" s="100"/>
      <c r="H177" s="100"/>
      <c r="I177" s="100"/>
      <c r="J177" s="99" t="s">
        <v>192</v>
      </c>
    </row>
    <row r="178" spans="1:10" ht="18.75" customHeight="1" x14ac:dyDescent="0.2">
      <c r="A178" s="256"/>
      <c r="B178" s="256"/>
      <c r="C178" s="100" t="s">
        <v>15</v>
      </c>
      <c r="D178" s="101" t="s">
        <v>219</v>
      </c>
      <c r="E178" s="102">
        <v>500000</v>
      </c>
      <c r="F178" s="102">
        <v>1000000</v>
      </c>
      <c r="G178" s="101" t="s">
        <v>220</v>
      </c>
      <c r="H178" s="106">
        <v>0.2</v>
      </c>
      <c r="I178" s="106">
        <v>0.3</v>
      </c>
      <c r="J178" s="99" t="s">
        <v>192</v>
      </c>
    </row>
    <row r="179" spans="1:10" ht="41.25" customHeight="1" x14ac:dyDescent="0.2">
      <c r="A179" s="256"/>
      <c r="B179" s="256"/>
      <c r="C179" s="100" t="s">
        <v>22</v>
      </c>
      <c r="D179" s="101" t="s">
        <v>218</v>
      </c>
      <c r="E179" s="102">
        <v>80000</v>
      </c>
      <c r="F179" s="102">
        <v>30000</v>
      </c>
      <c r="G179" s="100" t="s">
        <v>221</v>
      </c>
      <c r="H179" s="100">
        <v>22</v>
      </c>
      <c r="I179" s="100">
        <v>22</v>
      </c>
      <c r="J179" s="99" t="s">
        <v>192</v>
      </c>
    </row>
    <row r="180" spans="1:10" ht="22.5" customHeight="1" x14ac:dyDescent="0.2">
      <c r="A180" s="256"/>
      <c r="B180" s="255" t="s">
        <v>222</v>
      </c>
      <c r="C180" s="96" t="s">
        <v>223</v>
      </c>
      <c r="D180" s="96" t="s">
        <v>224</v>
      </c>
      <c r="E180" s="97">
        <v>330000</v>
      </c>
      <c r="F180" s="97">
        <v>89350</v>
      </c>
      <c r="G180" s="100"/>
      <c r="H180" s="100"/>
      <c r="I180" s="100"/>
      <c r="J180" s="99" t="s">
        <v>192</v>
      </c>
    </row>
    <row r="181" spans="1:10" ht="22.5" customHeight="1" x14ac:dyDescent="0.2">
      <c r="A181" s="256"/>
      <c r="B181" s="256"/>
      <c r="C181" s="100" t="s">
        <v>15</v>
      </c>
      <c r="D181" s="108" t="s">
        <v>225</v>
      </c>
      <c r="E181" s="103">
        <v>40000</v>
      </c>
      <c r="F181" s="103">
        <v>20350</v>
      </c>
      <c r="G181" s="101" t="s">
        <v>226</v>
      </c>
      <c r="H181" s="100">
        <v>30</v>
      </c>
      <c r="I181" s="100">
        <v>30</v>
      </c>
      <c r="J181" s="107" t="s">
        <v>192</v>
      </c>
    </row>
    <row r="182" spans="1:10" ht="22.5" customHeight="1" x14ac:dyDescent="0.2">
      <c r="A182" s="256"/>
      <c r="B182" s="256"/>
      <c r="C182" s="101" t="s">
        <v>22</v>
      </c>
      <c r="D182" s="101" t="s">
        <v>227</v>
      </c>
      <c r="E182" s="103">
        <v>40000</v>
      </c>
      <c r="F182" s="103">
        <v>19000</v>
      </c>
      <c r="G182" s="101" t="s">
        <v>228</v>
      </c>
      <c r="H182" s="100">
        <v>5</v>
      </c>
      <c r="I182" s="100">
        <v>5</v>
      </c>
      <c r="J182" s="107" t="s">
        <v>192</v>
      </c>
    </row>
    <row r="183" spans="1:10" ht="43.5" customHeight="1" x14ac:dyDescent="0.2">
      <c r="A183" s="256"/>
      <c r="B183" s="256"/>
      <c r="C183" s="109" t="s">
        <v>25</v>
      </c>
      <c r="D183" s="109" t="s">
        <v>229</v>
      </c>
      <c r="E183" s="110">
        <v>250000</v>
      </c>
      <c r="F183" s="110">
        <v>50000</v>
      </c>
      <c r="G183" s="109" t="s">
        <v>229</v>
      </c>
      <c r="H183" s="111">
        <v>1</v>
      </c>
      <c r="I183" s="111">
        <v>1</v>
      </c>
      <c r="J183" s="112" t="s">
        <v>192</v>
      </c>
    </row>
    <row r="184" spans="1:10" ht="43.5" customHeight="1" x14ac:dyDescent="0.2">
      <c r="A184" s="173"/>
      <c r="B184" s="255" t="s">
        <v>230</v>
      </c>
      <c r="C184" s="96" t="s">
        <v>231</v>
      </c>
      <c r="D184" s="113" t="s">
        <v>232</v>
      </c>
      <c r="E184" s="114">
        <v>300000</v>
      </c>
      <c r="F184" s="114">
        <v>1000</v>
      </c>
      <c r="G184" s="111"/>
      <c r="H184" s="111"/>
      <c r="I184" s="111"/>
      <c r="J184" s="115" t="s">
        <v>192</v>
      </c>
    </row>
    <row r="185" spans="1:10" ht="43.5" customHeight="1" x14ac:dyDescent="0.2">
      <c r="A185" s="174"/>
      <c r="B185" s="174"/>
      <c r="C185" s="100" t="s">
        <v>15</v>
      </c>
      <c r="D185" s="101" t="s">
        <v>233</v>
      </c>
      <c r="E185" s="103">
        <v>300000</v>
      </c>
      <c r="F185" s="103">
        <v>1000</v>
      </c>
      <c r="G185" s="101" t="s">
        <v>234</v>
      </c>
      <c r="H185" s="100">
        <v>15</v>
      </c>
      <c r="I185" s="100">
        <v>0</v>
      </c>
      <c r="J185" s="107" t="s">
        <v>192</v>
      </c>
    </row>
    <row r="186" spans="1:10" s="24" customFormat="1" ht="24.75" customHeight="1" x14ac:dyDescent="0.2">
      <c r="A186" s="245" t="s">
        <v>71</v>
      </c>
      <c r="B186" s="246"/>
      <c r="C186" s="246"/>
      <c r="D186" s="247"/>
      <c r="E186" s="116">
        <v>13235007.300000001</v>
      </c>
      <c r="F186" s="116">
        <v>13629530.439999999</v>
      </c>
      <c r="G186" s="248"/>
      <c r="H186" s="249"/>
      <c r="I186" s="249"/>
      <c r="J186" s="250"/>
    </row>
    <row r="187" spans="1:10" customFormat="1" ht="24.75" customHeight="1" x14ac:dyDescent="0.25"/>
    <row r="188" spans="1:10" customFormat="1" ht="24.75" customHeight="1" x14ac:dyDescent="0.25"/>
    <row r="189" spans="1:10" customFormat="1" ht="24.75" customHeight="1" x14ac:dyDescent="0.25"/>
    <row r="190" spans="1:10" customFormat="1" ht="24.75" customHeight="1" x14ac:dyDescent="0.25"/>
    <row r="191" spans="1:10" ht="38.25" customHeight="1" x14ac:dyDescent="0.2">
      <c r="A191" s="181" t="s">
        <v>317</v>
      </c>
      <c r="B191" s="182"/>
      <c r="C191" s="182"/>
      <c r="D191" s="182"/>
      <c r="E191" s="182"/>
      <c r="F191" s="182"/>
      <c r="G191" s="182"/>
      <c r="H191" s="182"/>
      <c r="I191" s="182"/>
      <c r="J191" s="183"/>
    </row>
    <row r="192" spans="1:10" ht="12.75" customHeight="1" x14ac:dyDescent="0.2">
      <c r="A192" s="184" t="s">
        <v>318</v>
      </c>
      <c r="B192" s="187" t="s">
        <v>319</v>
      </c>
      <c r="C192" s="1">
        <v>1001</v>
      </c>
      <c r="D192" s="1" t="s">
        <v>320</v>
      </c>
      <c r="E192" s="2">
        <v>2315500</v>
      </c>
      <c r="F192" s="2">
        <v>1875500</v>
      </c>
      <c r="G192" s="26"/>
      <c r="H192" s="27"/>
      <c r="I192" s="27"/>
      <c r="J192" s="54" t="s">
        <v>321</v>
      </c>
    </row>
    <row r="193" spans="1:10" x14ac:dyDescent="0.2">
      <c r="A193" s="185"/>
      <c r="B193" s="188"/>
      <c r="C193" s="1" t="s">
        <v>15</v>
      </c>
      <c r="D193" s="1" t="s">
        <v>322</v>
      </c>
      <c r="E193" s="3">
        <v>350000</v>
      </c>
      <c r="F193" s="3">
        <v>250000</v>
      </c>
      <c r="G193" s="5"/>
      <c r="H193" s="30"/>
      <c r="I193" s="30"/>
      <c r="J193" s="54" t="s">
        <v>321</v>
      </c>
    </row>
    <row r="194" spans="1:10" ht="24" x14ac:dyDescent="0.2">
      <c r="A194" s="185"/>
      <c r="B194" s="188"/>
      <c r="C194" s="4" t="s">
        <v>240</v>
      </c>
      <c r="D194" s="5" t="s">
        <v>323</v>
      </c>
      <c r="E194" s="6">
        <v>250000</v>
      </c>
      <c r="F194" s="6">
        <v>250000</v>
      </c>
      <c r="G194" s="5" t="s">
        <v>324</v>
      </c>
      <c r="H194" s="7" t="s">
        <v>325</v>
      </c>
      <c r="I194" s="7" t="s">
        <v>326</v>
      </c>
      <c r="J194" s="54" t="s">
        <v>321</v>
      </c>
    </row>
    <row r="195" spans="1:10" ht="24" x14ac:dyDescent="0.2">
      <c r="A195" s="185"/>
      <c r="B195" s="188"/>
      <c r="C195" s="4" t="s">
        <v>241</v>
      </c>
      <c r="D195" s="5" t="s">
        <v>327</v>
      </c>
      <c r="E195" s="6">
        <v>100000</v>
      </c>
      <c r="F195" s="6">
        <v>0</v>
      </c>
      <c r="G195" s="5" t="s">
        <v>328</v>
      </c>
      <c r="H195" s="7" t="s">
        <v>329</v>
      </c>
      <c r="I195" s="7" t="s">
        <v>330</v>
      </c>
      <c r="J195" s="54" t="s">
        <v>321</v>
      </c>
    </row>
    <row r="196" spans="1:10" ht="26.1" customHeight="1" x14ac:dyDescent="0.2">
      <c r="A196" s="185"/>
      <c r="B196" s="188"/>
      <c r="C196" s="1" t="s">
        <v>22</v>
      </c>
      <c r="D196" s="8" t="s">
        <v>331</v>
      </c>
      <c r="E196" s="9">
        <v>1965500</v>
      </c>
      <c r="F196" s="9">
        <v>1625500</v>
      </c>
      <c r="G196" s="5" t="s">
        <v>332</v>
      </c>
      <c r="H196" s="7" t="s">
        <v>329</v>
      </c>
      <c r="I196" s="7" t="s">
        <v>330</v>
      </c>
      <c r="J196" s="54" t="s">
        <v>321</v>
      </c>
    </row>
    <row r="197" spans="1:10" x14ac:dyDescent="0.2">
      <c r="A197" s="185"/>
      <c r="B197" s="184" t="s">
        <v>333</v>
      </c>
      <c r="C197" s="1">
        <v>1002</v>
      </c>
      <c r="D197" s="1" t="s">
        <v>334</v>
      </c>
      <c r="E197" s="2">
        <v>9000000</v>
      </c>
      <c r="F197" s="2">
        <v>9895697</v>
      </c>
      <c r="G197" s="4"/>
      <c r="H197" s="27"/>
      <c r="I197" s="27"/>
      <c r="J197" s="54" t="s">
        <v>321</v>
      </c>
    </row>
    <row r="198" spans="1:10" ht="12.75" customHeight="1" x14ac:dyDescent="0.2">
      <c r="A198" s="185"/>
      <c r="B198" s="185"/>
      <c r="C198" s="1" t="s">
        <v>15</v>
      </c>
      <c r="D198" s="8" t="s">
        <v>335</v>
      </c>
      <c r="E198" s="10">
        <v>4950000</v>
      </c>
      <c r="F198" s="10">
        <v>3645697</v>
      </c>
      <c r="G198" s="27"/>
      <c r="H198" s="27"/>
      <c r="I198" s="27"/>
      <c r="J198" s="54" t="s">
        <v>321</v>
      </c>
    </row>
    <row r="199" spans="1:10" ht="26.45" customHeight="1" x14ac:dyDescent="0.2">
      <c r="A199" s="185"/>
      <c r="B199" s="185"/>
      <c r="C199" s="4" t="s">
        <v>240</v>
      </c>
      <c r="D199" s="4" t="s">
        <v>336</v>
      </c>
      <c r="E199" s="11">
        <v>4200000</v>
      </c>
      <c r="F199" s="11">
        <v>3300000</v>
      </c>
      <c r="G199" s="5" t="s">
        <v>337</v>
      </c>
      <c r="H199" s="7" t="s">
        <v>338</v>
      </c>
      <c r="I199" s="7" t="s">
        <v>339</v>
      </c>
      <c r="J199" s="54" t="s">
        <v>321</v>
      </c>
    </row>
    <row r="200" spans="1:10" x14ac:dyDescent="0.2">
      <c r="A200" s="185"/>
      <c r="B200" s="185"/>
      <c r="C200" s="4" t="s">
        <v>241</v>
      </c>
      <c r="D200" s="4" t="s">
        <v>340</v>
      </c>
      <c r="E200" s="11">
        <v>350000</v>
      </c>
      <c r="F200" s="11">
        <v>345697.09</v>
      </c>
      <c r="G200" s="4" t="s">
        <v>341</v>
      </c>
      <c r="H200" s="4">
        <v>37</v>
      </c>
      <c r="I200" s="4">
        <v>37</v>
      </c>
      <c r="J200" s="54" t="s">
        <v>321</v>
      </c>
    </row>
    <row r="201" spans="1:10" x14ac:dyDescent="0.2">
      <c r="A201" s="185"/>
      <c r="B201" s="185"/>
      <c r="C201" s="4" t="s">
        <v>242</v>
      </c>
      <c r="D201" s="5" t="s">
        <v>342</v>
      </c>
      <c r="E201" s="11">
        <v>100000</v>
      </c>
      <c r="F201" s="11">
        <v>0</v>
      </c>
      <c r="G201" s="4" t="s">
        <v>341</v>
      </c>
      <c r="H201" s="4">
        <v>12</v>
      </c>
      <c r="I201" s="4">
        <v>12</v>
      </c>
      <c r="J201" s="54" t="s">
        <v>321</v>
      </c>
    </row>
    <row r="202" spans="1:10" x14ac:dyDescent="0.2">
      <c r="A202" s="185"/>
      <c r="B202" s="185"/>
      <c r="C202" s="4" t="s">
        <v>243</v>
      </c>
      <c r="D202" s="4" t="s">
        <v>343</v>
      </c>
      <c r="E202" s="11">
        <v>100000</v>
      </c>
      <c r="F202" s="11">
        <v>0</v>
      </c>
      <c r="G202" s="4" t="s">
        <v>341</v>
      </c>
      <c r="H202" s="4">
        <v>3</v>
      </c>
      <c r="I202" s="4">
        <v>3</v>
      </c>
      <c r="J202" s="54" t="s">
        <v>321</v>
      </c>
    </row>
    <row r="203" spans="1:10" x14ac:dyDescent="0.2">
      <c r="A203" s="185"/>
      <c r="B203" s="185"/>
      <c r="C203" s="1" t="s">
        <v>22</v>
      </c>
      <c r="D203" s="1" t="s">
        <v>344</v>
      </c>
      <c r="E203" s="10">
        <v>200000</v>
      </c>
      <c r="F203" s="10">
        <v>0</v>
      </c>
      <c r="G203" s="27"/>
      <c r="H203" s="27"/>
      <c r="I203" s="27"/>
      <c r="J203" s="54" t="s">
        <v>321</v>
      </c>
    </row>
    <row r="204" spans="1:10" x14ac:dyDescent="0.2">
      <c r="A204" s="185"/>
      <c r="B204" s="185"/>
      <c r="C204" s="4" t="s">
        <v>28</v>
      </c>
      <c r="D204" s="4" t="s">
        <v>345</v>
      </c>
      <c r="E204" s="11">
        <v>200000</v>
      </c>
      <c r="F204" s="11">
        <v>0</v>
      </c>
      <c r="G204" s="4" t="s">
        <v>341</v>
      </c>
      <c r="H204" s="4">
        <v>15</v>
      </c>
      <c r="I204" s="4">
        <v>20</v>
      </c>
      <c r="J204" s="54" t="s">
        <v>321</v>
      </c>
    </row>
    <row r="205" spans="1:10" x14ac:dyDescent="0.2">
      <c r="A205" s="185"/>
      <c r="B205" s="185"/>
      <c r="C205" s="1" t="s">
        <v>25</v>
      </c>
      <c r="D205" s="1" t="s">
        <v>346</v>
      </c>
      <c r="E205" s="10">
        <v>4000000</v>
      </c>
      <c r="F205" s="10">
        <v>5610000</v>
      </c>
      <c r="G205" s="27"/>
      <c r="H205" s="31"/>
      <c r="I205" s="31"/>
      <c r="J205" s="54" t="s">
        <v>321</v>
      </c>
    </row>
    <row r="206" spans="1:10" ht="58.5" customHeight="1" x14ac:dyDescent="0.2">
      <c r="A206" s="185"/>
      <c r="B206" s="185"/>
      <c r="C206" s="4" t="s">
        <v>240</v>
      </c>
      <c r="D206" s="4" t="s">
        <v>347</v>
      </c>
      <c r="E206" s="3">
        <v>2150000</v>
      </c>
      <c r="F206" s="3">
        <v>3760000</v>
      </c>
      <c r="G206" s="117" t="s">
        <v>348</v>
      </c>
      <c r="H206" s="118" t="s">
        <v>349</v>
      </c>
      <c r="I206" s="118" t="s">
        <v>350</v>
      </c>
      <c r="J206" s="54" t="s">
        <v>321</v>
      </c>
    </row>
    <row r="207" spans="1:10" x14ac:dyDescent="0.2">
      <c r="A207" s="185"/>
      <c r="B207" s="185"/>
      <c r="C207" s="4" t="s">
        <v>241</v>
      </c>
      <c r="D207" s="5" t="s">
        <v>351</v>
      </c>
      <c r="E207" s="3">
        <v>1850000</v>
      </c>
      <c r="F207" s="3">
        <v>1850000</v>
      </c>
      <c r="G207" s="27"/>
      <c r="H207" s="31"/>
      <c r="I207" s="31"/>
      <c r="J207" s="54" t="s">
        <v>321</v>
      </c>
    </row>
    <row r="208" spans="1:10" x14ac:dyDescent="0.2">
      <c r="A208" s="185"/>
      <c r="B208" s="185"/>
      <c r="C208" s="1" t="s">
        <v>31</v>
      </c>
      <c r="D208" s="8" t="s">
        <v>352</v>
      </c>
      <c r="E208" s="10">
        <v>0</v>
      </c>
      <c r="F208" s="10">
        <v>600000</v>
      </c>
      <c r="G208" s="27"/>
      <c r="H208" s="31"/>
      <c r="I208" s="31"/>
      <c r="J208" s="54" t="s">
        <v>321</v>
      </c>
    </row>
    <row r="209" spans="1:10" ht="42" customHeight="1" x14ac:dyDescent="0.2">
      <c r="A209" s="185"/>
      <c r="B209" s="185"/>
      <c r="C209" s="4" t="s">
        <v>240</v>
      </c>
      <c r="D209" s="5" t="s">
        <v>352</v>
      </c>
      <c r="E209" s="3">
        <v>0</v>
      </c>
      <c r="F209" s="3">
        <v>600000</v>
      </c>
      <c r="G209" s="5" t="s">
        <v>353</v>
      </c>
      <c r="H209" s="118" t="s">
        <v>354</v>
      </c>
      <c r="I209" s="118" t="s">
        <v>355</v>
      </c>
      <c r="J209" s="54" t="s">
        <v>321</v>
      </c>
    </row>
    <row r="210" spans="1:10" x14ac:dyDescent="0.2">
      <c r="A210" s="185"/>
      <c r="B210" s="185"/>
      <c r="C210" s="1" t="s">
        <v>31</v>
      </c>
      <c r="D210" s="1" t="s">
        <v>356</v>
      </c>
      <c r="E210" s="10">
        <v>50000</v>
      </c>
      <c r="F210" s="10">
        <v>40000</v>
      </c>
      <c r="G210" s="27"/>
      <c r="H210" s="31"/>
      <c r="I210" s="31"/>
      <c r="J210" s="54" t="s">
        <v>321</v>
      </c>
    </row>
    <row r="211" spans="1:10" ht="24" x14ac:dyDescent="0.2">
      <c r="A211" s="185"/>
      <c r="B211" s="185"/>
      <c r="C211" s="4" t="s">
        <v>240</v>
      </c>
      <c r="D211" s="5" t="s">
        <v>357</v>
      </c>
      <c r="E211" s="3">
        <v>50000</v>
      </c>
      <c r="F211" s="3">
        <v>40000</v>
      </c>
      <c r="G211" s="5" t="s">
        <v>358</v>
      </c>
      <c r="H211" s="7" t="s">
        <v>359</v>
      </c>
      <c r="I211" s="7" t="s">
        <v>360</v>
      </c>
      <c r="J211" s="54" t="s">
        <v>321</v>
      </c>
    </row>
    <row r="212" spans="1:10" x14ac:dyDescent="0.2">
      <c r="A212" s="185"/>
      <c r="B212" s="185"/>
      <c r="C212" s="1">
        <v>1003</v>
      </c>
      <c r="D212" s="8" t="s">
        <v>361</v>
      </c>
      <c r="E212" s="2">
        <v>2195000</v>
      </c>
      <c r="F212" s="2">
        <v>2505947.2999999998</v>
      </c>
      <c r="G212" s="27"/>
      <c r="H212" s="31"/>
      <c r="I212" s="31"/>
      <c r="J212" s="54" t="s">
        <v>321</v>
      </c>
    </row>
    <row r="213" spans="1:10" x14ac:dyDescent="0.2">
      <c r="A213" s="185"/>
      <c r="B213" s="185"/>
      <c r="C213" s="1" t="s">
        <v>15</v>
      </c>
      <c r="D213" s="8" t="s">
        <v>362</v>
      </c>
      <c r="E213" s="10">
        <v>200000</v>
      </c>
      <c r="F213" s="10">
        <v>200000</v>
      </c>
      <c r="G213" s="27"/>
      <c r="H213" s="31"/>
      <c r="I213" s="31"/>
      <c r="J213" s="54" t="s">
        <v>321</v>
      </c>
    </row>
    <row r="214" spans="1:10" ht="24" x14ac:dyDescent="0.2">
      <c r="A214" s="185"/>
      <c r="B214" s="185"/>
      <c r="C214" s="4" t="s">
        <v>240</v>
      </c>
      <c r="D214" s="5" t="s">
        <v>363</v>
      </c>
      <c r="E214" s="11">
        <v>200000</v>
      </c>
      <c r="F214" s="11">
        <v>200000</v>
      </c>
      <c r="G214" s="5" t="s">
        <v>364</v>
      </c>
      <c r="H214" s="7" t="s">
        <v>365</v>
      </c>
      <c r="I214" s="7" t="s">
        <v>366</v>
      </c>
      <c r="J214" s="54" t="s">
        <v>321</v>
      </c>
    </row>
    <row r="215" spans="1:10" x14ac:dyDescent="0.2">
      <c r="A215" s="185"/>
      <c r="B215" s="185"/>
      <c r="C215" s="1" t="s">
        <v>22</v>
      </c>
      <c r="D215" s="8" t="s">
        <v>367</v>
      </c>
      <c r="E215" s="10">
        <v>500000</v>
      </c>
      <c r="F215" s="10">
        <v>160000</v>
      </c>
      <c r="G215" s="27"/>
      <c r="H215" s="31"/>
      <c r="I215" s="31"/>
      <c r="J215" s="54" t="s">
        <v>321</v>
      </c>
    </row>
    <row r="216" spans="1:10" x14ac:dyDescent="0.2">
      <c r="A216" s="185"/>
      <c r="B216" s="185"/>
      <c r="C216" s="4" t="s">
        <v>240</v>
      </c>
      <c r="D216" s="5" t="s">
        <v>367</v>
      </c>
      <c r="E216" s="3">
        <v>500000</v>
      </c>
      <c r="F216" s="3">
        <v>160000</v>
      </c>
      <c r="G216" s="4" t="s">
        <v>368</v>
      </c>
      <c r="H216" s="12">
        <v>15000</v>
      </c>
      <c r="I216" s="12">
        <v>15000</v>
      </c>
      <c r="J216" s="54" t="s">
        <v>321</v>
      </c>
    </row>
    <row r="217" spans="1:10" x14ac:dyDescent="0.2">
      <c r="A217" s="185"/>
      <c r="B217" s="185"/>
      <c r="C217" s="1" t="s">
        <v>25</v>
      </c>
      <c r="D217" s="8" t="s">
        <v>369</v>
      </c>
      <c r="E217" s="10">
        <v>120000</v>
      </c>
      <c r="F217" s="10">
        <v>120947.3</v>
      </c>
      <c r="G217" s="4" t="s">
        <v>370</v>
      </c>
      <c r="H217" s="31"/>
      <c r="I217" s="31"/>
      <c r="J217" s="54" t="s">
        <v>321</v>
      </c>
    </row>
    <row r="218" spans="1:10" x14ac:dyDescent="0.2">
      <c r="A218" s="185"/>
      <c r="B218" s="185"/>
      <c r="C218" s="4" t="s">
        <v>240</v>
      </c>
      <c r="D218" s="5" t="s">
        <v>369</v>
      </c>
      <c r="E218" s="3">
        <v>120000</v>
      </c>
      <c r="F218" s="3">
        <v>120947.3</v>
      </c>
      <c r="G218" s="27"/>
      <c r="H218" s="31"/>
      <c r="I218" s="31"/>
      <c r="J218" s="54" t="s">
        <v>321</v>
      </c>
    </row>
    <row r="219" spans="1:10" x14ac:dyDescent="0.2">
      <c r="A219" s="185"/>
      <c r="B219" s="185"/>
      <c r="C219" s="1" t="s">
        <v>31</v>
      </c>
      <c r="D219" s="8" t="s">
        <v>371</v>
      </c>
      <c r="E219" s="10">
        <v>1000000</v>
      </c>
      <c r="F219" s="10">
        <v>1650000</v>
      </c>
      <c r="G219" s="27"/>
      <c r="H219" s="31"/>
      <c r="I219" s="31"/>
      <c r="J219" s="54" t="s">
        <v>321</v>
      </c>
    </row>
    <row r="220" spans="1:10" x14ac:dyDescent="0.2">
      <c r="A220" s="185"/>
      <c r="B220" s="185"/>
      <c r="C220" s="4" t="s">
        <v>240</v>
      </c>
      <c r="D220" s="5" t="s">
        <v>371</v>
      </c>
      <c r="E220" s="3">
        <v>1000000</v>
      </c>
      <c r="F220" s="3">
        <v>1300000</v>
      </c>
      <c r="G220" s="4" t="s">
        <v>244</v>
      </c>
      <c r="H220" s="4">
        <v>1</v>
      </c>
      <c r="I220" s="4">
        <v>1</v>
      </c>
      <c r="J220" s="54" t="s">
        <v>321</v>
      </c>
    </row>
    <row r="221" spans="1:10" x14ac:dyDescent="0.2">
      <c r="A221" s="185"/>
      <c r="B221" s="185"/>
      <c r="C221" s="4" t="s">
        <v>241</v>
      </c>
      <c r="D221" s="5" t="s">
        <v>372</v>
      </c>
      <c r="E221" s="3">
        <v>0</v>
      </c>
      <c r="F221" s="3">
        <v>350000</v>
      </c>
      <c r="G221" s="4" t="s">
        <v>244</v>
      </c>
      <c r="H221" s="4"/>
      <c r="I221" s="4">
        <v>1</v>
      </c>
      <c r="J221" s="54" t="s">
        <v>321</v>
      </c>
    </row>
    <row r="222" spans="1:10" ht="24" x14ac:dyDescent="0.2">
      <c r="A222" s="185"/>
      <c r="B222" s="185"/>
      <c r="C222" s="1" t="s">
        <v>90</v>
      </c>
      <c r="D222" s="8" t="s">
        <v>373</v>
      </c>
      <c r="E222" s="10">
        <v>375000</v>
      </c>
      <c r="F222" s="10">
        <v>375000</v>
      </c>
      <c r="G222" s="4" t="s">
        <v>374</v>
      </c>
      <c r="H222" s="31"/>
      <c r="I222" s="31"/>
      <c r="J222" s="54" t="s">
        <v>321</v>
      </c>
    </row>
    <row r="223" spans="1:10" ht="24" x14ac:dyDescent="0.2">
      <c r="A223" s="185"/>
      <c r="B223" s="186"/>
      <c r="C223" s="4" t="s">
        <v>240</v>
      </c>
      <c r="D223" s="5" t="s">
        <v>373</v>
      </c>
      <c r="E223" s="3">
        <v>375000</v>
      </c>
      <c r="F223" s="3">
        <v>375000</v>
      </c>
      <c r="G223" s="4" t="s">
        <v>375</v>
      </c>
      <c r="H223" s="4">
        <v>1</v>
      </c>
      <c r="I223" s="4">
        <v>1</v>
      </c>
      <c r="J223" s="54" t="s">
        <v>321</v>
      </c>
    </row>
    <row r="224" spans="1:10" x14ac:dyDescent="0.2">
      <c r="A224" s="185"/>
      <c r="B224" s="172" t="s">
        <v>376</v>
      </c>
      <c r="C224" s="1">
        <v>1004</v>
      </c>
      <c r="D224" s="13" t="s">
        <v>377</v>
      </c>
      <c r="E224" s="2">
        <v>1650005.51</v>
      </c>
      <c r="F224" s="2">
        <v>1160005.51</v>
      </c>
      <c r="G224" s="27"/>
      <c r="H224" s="31"/>
      <c r="I224" s="31"/>
      <c r="J224" s="54" t="s">
        <v>321</v>
      </c>
    </row>
    <row r="225" spans="1:10" x14ac:dyDescent="0.2">
      <c r="A225" s="185"/>
      <c r="B225" s="173"/>
      <c r="C225" s="1" t="s">
        <v>15</v>
      </c>
      <c r="D225" s="14" t="s">
        <v>378</v>
      </c>
      <c r="E225" s="10">
        <v>800000</v>
      </c>
      <c r="F225" s="10">
        <v>310000</v>
      </c>
      <c r="G225" s="27"/>
      <c r="H225" s="31"/>
      <c r="I225" s="31"/>
      <c r="J225" s="54" t="s">
        <v>321</v>
      </c>
    </row>
    <row r="226" spans="1:10" ht="36" x14ac:dyDescent="0.2">
      <c r="A226" s="185"/>
      <c r="B226" s="173"/>
      <c r="C226" s="4" t="s">
        <v>379</v>
      </c>
      <c r="D226" s="15" t="s">
        <v>380</v>
      </c>
      <c r="E226" s="3">
        <v>800000</v>
      </c>
      <c r="F226" s="3">
        <v>310000</v>
      </c>
      <c r="G226" s="117" t="s">
        <v>381</v>
      </c>
      <c r="H226" s="7" t="s">
        <v>382</v>
      </c>
      <c r="I226" s="7" t="s">
        <v>382</v>
      </c>
      <c r="J226" s="54" t="s">
        <v>321</v>
      </c>
    </row>
    <row r="227" spans="1:10" x14ac:dyDescent="0.2">
      <c r="A227" s="185"/>
      <c r="B227" s="173"/>
      <c r="C227" s="1" t="s">
        <v>22</v>
      </c>
      <c r="D227" s="14" t="s">
        <v>383</v>
      </c>
      <c r="E227" s="10">
        <v>850005.51</v>
      </c>
      <c r="F227" s="10">
        <v>850005.51</v>
      </c>
      <c r="G227" s="4"/>
      <c r="H227" s="31"/>
      <c r="I227" s="31"/>
      <c r="J227" s="54" t="s">
        <v>321</v>
      </c>
    </row>
    <row r="228" spans="1:10" ht="36" x14ac:dyDescent="0.2">
      <c r="A228" s="186"/>
      <c r="B228" s="174"/>
      <c r="C228" s="4" t="s">
        <v>240</v>
      </c>
      <c r="D228" s="15" t="s">
        <v>384</v>
      </c>
      <c r="E228" s="3">
        <v>850005.51</v>
      </c>
      <c r="F228" s="3">
        <v>850005.51</v>
      </c>
      <c r="G228" s="5" t="s">
        <v>381</v>
      </c>
      <c r="H228" s="7" t="s">
        <v>382</v>
      </c>
      <c r="I228" s="7" t="s">
        <v>382</v>
      </c>
      <c r="J228" s="54" t="s">
        <v>321</v>
      </c>
    </row>
    <row r="229" spans="1:10" customFormat="1" ht="15" x14ac:dyDescent="0.25"/>
    <row r="230" spans="1:10" customFormat="1" ht="15" x14ac:dyDescent="0.25"/>
    <row r="231" spans="1:10" customFormat="1" ht="15" x14ac:dyDescent="0.25"/>
    <row r="232" spans="1:10" customFormat="1" ht="15" x14ac:dyDescent="0.25"/>
    <row r="233" spans="1:10" customFormat="1" ht="15" x14ac:dyDescent="0.25"/>
    <row r="234" spans="1:10" customFormat="1" ht="15" x14ac:dyDescent="0.25"/>
    <row r="235" spans="1:10" x14ac:dyDescent="0.2">
      <c r="A235" s="172" t="s">
        <v>385</v>
      </c>
      <c r="B235" s="172" t="s">
        <v>386</v>
      </c>
      <c r="C235" s="1">
        <v>1005</v>
      </c>
      <c r="D235" s="16" t="s">
        <v>387</v>
      </c>
      <c r="E235" s="17">
        <v>2353307.4</v>
      </c>
      <c r="F235" s="17">
        <v>2404837.63</v>
      </c>
      <c r="G235" s="4"/>
      <c r="H235" s="31"/>
      <c r="I235" s="31"/>
      <c r="J235" s="54" t="s">
        <v>321</v>
      </c>
    </row>
    <row r="236" spans="1:10" x14ac:dyDescent="0.2">
      <c r="A236" s="173"/>
      <c r="B236" s="173"/>
      <c r="C236" s="1" t="s">
        <v>15</v>
      </c>
      <c r="D236" s="1" t="s">
        <v>388</v>
      </c>
      <c r="E236" s="2">
        <v>50000</v>
      </c>
      <c r="F236" s="2">
        <v>60000</v>
      </c>
      <c r="G236" s="4"/>
      <c r="H236" s="31"/>
      <c r="I236" s="31"/>
      <c r="J236" s="54" t="s">
        <v>321</v>
      </c>
    </row>
    <row r="237" spans="1:10" ht="48" x14ac:dyDescent="0.2">
      <c r="A237" s="173"/>
      <c r="B237" s="173"/>
      <c r="C237" s="4" t="s">
        <v>240</v>
      </c>
      <c r="D237" s="15" t="s">
        <v>389</v>
      </c>
      <c r="E237" s="11">
        <v>50000</v>
      </c>
      <c r="F237" s="11">
        <v>60000</v>
      </c>
      <c r="G237" s="5" t="s">
        <v>390</v>
      </c>
      <c r="H237" s="118" t="s">
        <v>391</v>
      </c>
      <c r="I237" s="118" t="s">
        <v>392</v>
      </c>
      <c r="J237" s="54" t="s">
        <v>321</v>
      </c>
    </row>
    <row r="238" spans="1:10" x14ac:dyDescent="0.2">
      <c r="A238" s="173"/>
      <c r="B238" s="173"/>
      <c r="C238" s="1" t="s">
        <v>22</v>
      </c>
      <c r="D238" s="1" t="s">
        <v>393</v>
      </c>
      <c r="E238" s="2">
        <v>2228307.4</v>
      </c>
      <c r="F238" s="2">
        <v>2064837.63</v>
      </c>
      <c r="G238" s="27"/>
      <c r="H238" s="27"/>
      <c r="I238" s="31"/>
      <c r="J238" s="54" t="s">
        <v>321</v>
      </c>
    </row>
    <row r="239" spans="1:10" ht="24" x14ac:dyDescent="0.2">
      <c r="A239" s="173"/>
      <c r="B239" s="173"/>
      <c r="C239" s="4" t="s">
        <v>240</v>
      </c>
      <c r="D239" s="18" t="s">
        <v>394</v>
      </c>
      <c r="E239" s="11">
        <v>2228307.4</v>
      </c>
      <c r="F239" s="11">
        <v>2064837.63</v>
      </c>
      <c r="G239" s="5" t="s">
        <v>395</v>
      </c>
      <c r="H239" s="27">
        <v>1</v>
      </c>
      <c r="I239" s="27">
        <v>2</v>
      </c>
      <c r="J239" s="54" t="s">
        <v>321</v>
      </c>
    </row>
    <row r="240" spans="1:10" x14ac:dyDescent="0.2">
      <c r="A240" s="173"/>
      <c r="B240" s="173"/>
      <c r="C240" s="1" t="s">
        <v>25</v>
      </c>
      <c r="D240" s="8" t="s">
        <v>396</v>
      </c>
      <c r="E240" s="2">
        <v>30000</v>
      </c>
      <c r="F240" s="2">
        <v>235000</v>
      </c>
      <c r="G240" s="4"/>
      <c r="H240" s="27"/>
      <c r="I240" s="31"/>
      <c r="J240" s="54" t="s">
        <v>321</v>
      </c>
    </row>
    <row r="241" spans="1:10" x14ac:dyDescent="0.2">
      <c r="A241" s="173"/>
      <c r="B241" s="173"/>
      <c r="C241" s="4" t="s">
        <v>240</v>
      </c>
      <c r="D241" s="5" t="s">
        <v>396</v>
      </c>
      <c r="E241" s="11">
        <v>30000</v>
      </c>
      <c r="F241" s="11">
        <v>235000</v>
      </c>
      <c r="G241" s="4" t="s">
        <v>397</v>
      </c>
      <c r="H241" s="27">
        <v>8</v>
      </c>
      <c r="I241" s="27">
        <v>8</v>
      </c>
      <c r="J241" s="54" t="s">
        <v>321</v>
      </c>
    </row>
    <row r="242" spans="1:10" x14ac:dyDescent="0.2">
      <c r="A242" s="173"/>
      <c r="B242" s="173"/>
      <c r="C242" s="1" t="s">
        <v>31</v>
      </c>
      <c r="D242" s="1" t="s">
        <v>398</v>
      </c>
      <c r="E242" s="2">
        <v>45000</v>
      </c>
      <c r="F242" s="2">
        <v>45000</v>
      </c>
      <c r="G242" s="4"/>
      <c r="H242" s="27"/>
      <c r="I242" s="31"/>
      <c r="J242" s="54" t="s">
        <v>321</v>
      </c>
    </row>
    <row r="243" spans="1:10" ht="24" x14ac:dyDescent="0.2">
      <c r="A243" s="174"/>
      <c r="B243" s="174"/>
      <c r="C243" s="4" t="s">
        <v>240</v>
      </c>
      <c r="D243" s="4" t="s">
        <v>398</v>
      </c>
      <c r="E243" s="11">
        <v>45000</v>
      </c>
      <c r="F243" s="11">
        <v>45000</v>
      </c>
      <c r="G243" s="19" t="s">
        <v>399</v>
      </c>
      <c r="H243" s="34">
        <v>2</v>
      </c>
      <c r="I243" s="34">
        <v>3</v>
      </c>
      <c r="J243" s="54" t="s">
        <v>321</v>
      </c>
    </row>
    <row r="244" spans="1:10" x14ac:dyDescent="0.2">
      <c r="A244" s="175" t="s">
        <v>71</v>
      </c>
      <c r="B244" s="176"/>
      <c r="C244" s="176"/>
      <c r="D244" s="177"/>
      <c r="E244" s="2">
        <v>17513812.91</v>
      </c>
      <c r="F244" s="2">
        <v>17841987.530000001</v>
      </c>
      <c r="G244" s="178"/>
      <c r="H244" s="179"/>
      <c r="I244" s="179"/>
      <c r="J244" s="180"/>
    </row>
    <row r="245" spans="1:10" x14ac:dyDescent="0.2">
      <c r="A245" s="119"/>
      <c r="B245" s="119"/>
      <c r="C245" s="119"/>
      <c r="D245" s="119"/>
      <c r="E245" s="120"/>
      <c r="F245" s="120"/>
      <c r="G245" s="121"/>
      <c r="H245" s="121"/>
      <c r="I245" s="121"/>
      <c r="J245" s="121"/>
    </row>
    <row r="246" spans="1:10" ht="48" x14ac:dyDescent="0.2">
      <c r="A246" s="22" t="s">
        <v>1</v>
      </c>
      <c r="B246" s="22" t="s">
        <v>2</v>
      </c>
      <c r="C246" s="22" t="s">
        <v>3</v>
      </c>
      <c r="D246" s="22" t="s">
        <v>4</v>
      </c>
      <c r="E246" s="23" t="s">
        <v>5</v>
      </c>
      <c r="F246" s="23" t="s">
        <v>6</v>
      </c>
      <c r="G246" s="22" t="s">
        <v>7</v>
      </c>
      <c r="H246" s="22" t="s">
        <v>8</v>
      </c>
      <c r="I246" s="22" t="s">
        <v>9</v>
      </c>
      <c r="J246" s="22" t="s">
        <v>10</v>
      </c>
    </row>
    <row r="247" spans="1:10" s="24" customFormat="1" ht="38.25" customHeight="1" x14ac:dyDescent="0.2">
      <c r="A247" s="193" t="s">
        <v>245</v>
      </c>
      <c r="B247" s="194"/>
      <c r="C247" s="194"/>
      <c r="D247" s="194"/>
      <c r="E247" s="194"/>
      <c r="F247" s="194"/>
      <c r="G247" s="194"/>
      <c r="H247" s="194"/>
      <c r="I247" s="194"/>
      <c r="J247" s="195"/>
    </row>
    <row r="248" spans="1:10" ht="12.75" customHeight="1" x14ac:dyDescent="0.2">
      <c r="A248" s="172" t="s">
        <v>246</v>
      </c>
      <c r="B248" s="190" t="s">
        <v>247</v>
      </c>
      <c r="C248" s="1" t="s">
        <v>248</v>
      </c>
      <c r="D248" s="1" t="s">
        <v>249</v>
      </c>
      <c r="E248" s="2">
        <f>SUM(E250:E251:E252)</f>
        <v>45718534.579999998</v>
      </c>
      <c r="F248" s="122">
        <v>103565022.90000001</v>
      </c>
      <c r="G248" s="34"/>
      <c r="H248" s="27"/>
      <c r="I248" s="27"/>
      <c r="J248" s="56"/>
    </row>
    <row r="249" spans="1:10" x14ac:dyDescent="0.2">
      <c r="A249" s="173"/>
      <c r="B249" s="216"/>
      <c r="C249" s="1" t="s">
        <v>250</v>
      </c>
      <c r="D249" s="1" t="s">
        <v>251</v>
      </c>
      <c r="E249" s="123"/>
      <c r="F249" s="11"/>
      <c r="G249" s="27"/>
      <c r="H249" s="27"/>
      <c r="I249" s="27"/>
      <c r="J249" s="56"/>
    </row>
    <row r="250" spans="1:10" x14ac:dyDescent="0.2">
      <c r="A250" s="173"/>
      <c r="B250" s="216"/>
      <c r="C250" s="27" t="s">
        <v>240</v>
      </c>
      <c r="D250" s="4" t="s">
        <v>252</v>
      </c>
      <c r="E250" s="123">
        <v>10000</v>
      </c>
      <c r="F250" s="11">
        <v>0</v>
      </c>
      <c r="G250" s="4" t="s">
        <v>253</v>
      </c>
      <c r="H250" s="27">
        <v>0</v>
      </c>
      <c r="I250" s="27">
        <v>2</v>
      </c>
      <c r="J250" s="56">
        <v>16</v>
      </c>
    </row>
    <row r="251" spans="1:10" x14ac:dyDescent="0.2">
      <c r="A251" s="173"/>
      <c r="B251" s="216"/>
      <c r="C251" s="4" t="s">
        <v>241</v>
      </c>
      <c r="D251" s="124" t="s">
        <v>254</v>
      </c>
      <c r="E251" s="123">
        <v>100000</v>
      </c>
      <c r="F251" s="11">
        <v>150000</v>
      </c>
      <c r="G251" s="4" t="s">
        <v>255</v>
      </c>
      <c r="H251" s="27">
        <v>0</v>
      </c>
      <c r="I251" s="27">
        <v>1</v>
      </c>
      <c r="J251" s="56">
        <v>16</v>
      </c>
    </row>
    <row r="252" spans="1:10" ht="16.5" customHeight="1" x14ac:dyDescent="0.2">
      <c r="A252" s="173"/>
      <c r="B252" s="216"/>
      <c r="C252" s="20" t="s">
        <v>242</v>
      </c>
      <c r="D252" s="27" t="s">
        <v>256</v>
      </c>
      <c r="E252" s="125">
        <v>45608534.579999998</v>
      </c>
      <c r="F252" s="123">
        <v>103565022.90000001</v>
      </c>
      <c r="G252" s="124" t="s">
        <v>257</v>
      </c>
      <c r="H252" s="27">
        <v>0</v>
      </c>
      <c r="I252" s="27">
        <v>20</v>
      </c>
      <c r="J252" s="56">
        <v>16</v>
      </c>
    </row>
    <row r="253" spans="1:10" x14ac:dyDescent="0.2">
      <c r="A253" s="173"/>
      <c r="B253" s="223"/>
      <c r="C253" s="1" t="s">
        <v>190</v>
      </c>
      <c r="D253" s="1" t="s">
        <v>258</v>
      </c>
      <c r="E253" s="126">
        <v>0</v>
      </c>
      <c r="F253" s="2">
        <v>70000</v>
      </c>
      <c r="G253" s="27"/>
      <c r="H253" s="27"/>
      <c r="I253" s="27"/>
      <c r="J253" s="56"/>
    </row>
    <row r="254" spans="1:10" ht="24" x14ac:dyDescent="0.2">
      <c r="A254" s="173"/>
      <c r="B254" s="221"/>
      <c r="C254" s="27" t="s">
        <v>259</v>
      </c>
      <c r="D254" s="27" t="s">
        <v>260</v>
      </c>
      <c r="E254" s="123">
        <v>0</v>
      </c>
      <c r="F254" s="11">
        <v>70000</v>
      </c>
      <c r="G254" s="127" t="s">
        <v>261</v>
      </c>
      <c r="H254" s="20">
        <v>0</v>
      </c>
      <c r="I254" s="128">
        <v>1</v>
      </c>
      <c r="J254" s="56">
        <v>16</v>
      </c>
    </row>
    <row r="255" spans="1:10" x14ac:dyDescent="0.2">
      <c r="A255" s="173"/>
      <c r="B255" s="221"/>
      <c r="C255" s="27"/>
      <c r="D255" s="27"/>
      <c r="E255" s="123"/>
      <c r="F255" s="4"/>
      <c r="G255" s="117" t="s">
        <v>262</v>
      </c>
      <c r="H255" s="27">
        <v>0</v>
      </c>
      <c r="I255" s="27">
        <v>0</v>
      </c>
      <c r="J255" s="56">
        <v>16</v>
      </c>
    </row>
    <row r="256" spans="1:10" x14ac:dyDescent="0.2">
      <c r="A256" s="173"/>
      <c r="B256" s="221"/>
      <c r="C256" s="27"/>
      <c r="D256" s="27"/>
      <c r="E256" s="4"/>
      <c r="F256" s="4"/>
      <c r="G256" s="117" t="s">
        <v>263</v>
      </c>
      <c r="H256" s="27">
        <v>0</v>
      </c>
      <c r="I256" s="27">
        <v>0</v>
      </c>
      <c r="J256" s="56">
        <v>16</v>
      </c>
    </row>
    <row r="257" spans="1:10" x14ac:dyDescent="0.2">
      <c r="A257" s="173"/>
      <c r="B257" s="221"/>
      <c r="C257" s="27"/>
      <c r="D257" s="27"/>
      <c r="E257" s="4"/>
      <c r="F257" s="4"/>
      <c r="G257" s="117" t="s">
        <v>264</v>
      </c>
      <c r="H257" s="27">
        <v>0</v>
      </c>
      <c r="I257" s="27">
        <v>0</v>
      </c>
      <c r="J257" s="56">
        <v>16</v>
      </c>
    </row>
    <row r="258" spans="1:10" ht="11.25" customHeight="1" x14ac:dyDescent="0.2">
      <c r="A258" s="173"/>
      <c r="B258" s="222"/>
      <c r="C258" s="27"/>
      <c r="D258" s="27"/>
      <c r="E258" s="4"/>
      <c r="F258" s="4"/>
      <c r="G258" s="117" t="s">
        <v>265</v>
      </c>
      <c r="H258" s="27">
        <v>0</v>
      </c>
      <c r="I258" s="27">
        <v>0</v>
      </c>
      <c r="J258" s="56">
        <v>16</v>
      </c>
    </row>
    <row r="259" spans="1:10" x14ac:dyDescent="0.2">
      <c r="A259" s="173"/>
      <c r="B259" s="223"/>
      <c r="C259" s="1"/>
      <c r="D259" s="1"/>
      <c r="E259" s="4"/>
      <c r="F259" s="4"/>
      <c r="G259" s="27"/>
      <c r="H259" s="27"/>
      <c r="I259" s="27"/>
      <c r="J259" s="56"/>
    </row>
    <row r="260" spans="1:10" x14ac:dyDescent="0.2">
      <c r="A260" s="173"/>
      <c r="B260" s="221"/>
      <c r="C260" s="27"/>
      <c r="D260" s="27"/>
      <c r="E260" s="4"/>
      <c r="F260" s="4"/>
      <c r="G260" s="27"/>
      <c r="H260" s="27"/>
      <c r="I260" s="27"/>
      <c r="J260" s="56"/>
    </row>
    <row r="261" spans="1:10" ht="39" customHeight="1" x14ac:dyDescent="0.2">
      <c r="A261" s="174"/>
      <c r="B261" s="222"/>
      <c r="C261" s="27"/>
      <c r="D261" s="27"/>
      <c r="E261" s="4"/>
      <c r="F261" s="4"/>
      <c r="G261" s="27"/>
      <c r="H261" s="27"/>
      <c r="I261" s="27"/>
      <c r="J261" s="56"/>
    </row>
    <row r="262" spans="1:10" x14ac:dyDescent="0.2">
      <c r="A262" s="172" t="s">
        <v>266</v>
      </c>
      <c r="B262" s="190" t="s">
        <v>267</v>
      </c>
      <c r="C262" s="1" t="s">
        <v>268</v>
      </c>
      <c r="D262" s="1" t="s">
        <v>269</v>
      </c>
      <c r="E262" s="2">
        <f>SUM(E264:E265)</f>
        <v>230000</v>
      </c>
      <c r="F262" s="2">
        <v>70000</v>
      </c>
      <c r="G262" s="34"/>
      <c r="H262" s="27"/>
      <c r="I262" s="27"/>
      <c r="J262" s="56"/>
    </row>
    <row r="263" spans="1:10" x14ac:dyDescent="0.2">
      <c r="A263" s="173"/>
      <c r="B263" s="216"/>
      <c r="C263" s="1" t="s">
        <v>22</v>
      </c>
      <c r="D263" s="8" t="s">
        <v>270</v>
      </c>
      <c r="E263" s="4"/>
      <c r="F263" s="4"/>
      <c r="G263" s="27"/>
      <c r="H263" s="27"/>
      <c r="I263" s="27"/>
      <c r="J263" s="56"/>
    </row>
    <row r="264" spans="1:10" x14ac:dyDescent="0.2">
      <c r="A264" s="173"/>
      <c r="B264" s="216"/>
      <c r="C264" s="27" t="s">
        <v>240</v>
      </c>
      <c r="D264" s="124" t="s">
        <v>271</v>
      </c>
      <c r="E264" s="11">
        <v>200000</v>
      </c>
      <c r="F264" s="11">
        <v>50000</v>
      </c>
      <c r="G264" s="4" t="s">
        <v>272</v>
      </c>
      <c r="H264" s="27">
        <v>2</v>
      </c>
      <c r="I264" s="27">
        <v>4</v>
      </c>
      <c r="J264" s="56">
        <v>16</v>
      </c>
    </row>
    <row r="265" spans="1:10" x14ac:dyDescent="0.2">
      <c r="A265" s="173"/>
      <c r="B265" s="216"/>
      <c r="C265" s="4" t="s">
        <v>241</v>
      </c>
      <c r="D265" s="4" t="s">
        <v>273</v>
      </c>
      <c r="E265" s="11">
        <v>30000</v>
      </c>
      <c r="F265" s="11">
        <v>20000</v>
      </c>
      <c r="G265" s="4" t="s">
        <v>274</v>
      </c>
      <c r="H265" s="27"/>
      <c r="I265" s="27"/>
      <c r="J265" s="56">
        <v>16</v>
      </c>
    </row>
    <row r="266" spans="1:10" ht="12.75" customHeight="1" x14ac:dyDescent="0.2">
      <c r="A266" s="172" t="s">
        <v>275</v>
      </c>
      <c r="B266" s="218" t="s">
        <v>276</v>
      </c>
      <c r="C266" s="1" t="s">
        <v>277</v>
      </c>
      <c r="D266" s="1" t="s">
        <v>269</v>
      </c>
      <c r="E266" s="129" t="s">
        <v>278</v>
      </c>
      <c r="F266" s="122">
        <v>188000</v>
      </c>
      <c r="G266" s="34"/>
      <c r="H266" s="27"/>
      <c r="I266" s="27"/>
      <c r="J266" s="56"/>
    </row>
    <row r="267" spans="1:10" x14ac:dyDescent="0.2">
      <c r="A267" s="173"/>
      <c r="B267" s="219"/>
      <c r="C267" s="1" t="s">
        <v>15</v>
      </c>
      <c r="D267" s="14" t="s">
        <v>279</v>
      </c>
      <c r="E267" s="2"/>
      <c r="F267" s="2"/>
      <c r="G267" s="27"/>
      <c r="H267" s="27"/>
      <c r="I267" s="27"/>
      <c r="J267" s="56"/>
    </row>
    <row r="268" spans="1:10" x14ac:dyDescent="0.2">
      <c r="A268" s="173"/>
      <c r="B268" s="219"/>
      <c r="C268" s="4" t="s">
        <v>240</v>
      </c>
      <c r="D268" s="4" t="s">
        <v>280</v>
      </c>
      <c r="E268" s="11">
        <v>50000</v>
      </c>
      <c r="F268" s="11">
        <v>0</v>
      </c>
      <c r="G268" s="4" t="s">
        <v>281</v>
      </c>
      <c r="H268" s="130">
        <v>0</v>
      </c>
      <c r="I268" s="130">
        <v>0</v>
      </c>
      <c r="J268" s="56">
        <v>16</v>
      </c>
    </row>
    <row r="269" spans="1:10" x14ac:dyDescent="0.2">
      <c r="A269" s="173"/>
      <c r="B269" s="219"/>
      <c r="C269" s="4" t="s">
        <v>241</v>
      </c>
      <c r="D269" s="4" t="s">
        <v>282</v>
      </c>
      <c r="E269" s="11">
        <v>50000</v>
      </c>
      <c r="F269" s="11">
        <v>0</v>
      </c>
      <c r="G269" s="27" t="s">
        <v>244</v>
      </c>
      <c r="H269" s="130">
        <v>0</v>
      </c>
      <c r="I269" s="130">
        <v>0</v>
      </c>
      <c r="J269" s="56">
        <v>16</v>
      </c>
    </row>
    <row r="270" spans="1:10" x14ac:dyDescent="0.2">
      <c r="A270" s="173"/>
      <c r="B270" s="220"/>
      <c r="C270" s="1" t="s">
        <v>242</v>
      </c>
      <c r="D270" s="27" t="s">
        <v>283</v>
      </c>
      <c r="E270" s="11">
        <v>20000</v>
      </c>
      <c r="F270" s="11">
        <v>1000</v>
      </c>
      <c r="G270" s="27" t="s">
        <v>244</v>
      </c>
      <c r="H270" s="27">
        <v>0</v>
      </c>
      <c r="I270" s="27">
        <v>1</v>
      </c>
      <c r="J270" s="56">
        <v>16</v>
      </c>
    </row>
    <row r="271" spans="1:10" x14ac:dyDescent="0.2">
      <c r="A271" s="217"/>
      <c r="B271" s="131"/>
      <c r="C271" s="132" t="s">
        <v>22</v>
      </c>
      <c r="D271" s="8" t="s">
        <v>270</v>
      </c>
      <c r="E271" s="2"/>
      <c r="F271" s="2"/>
      <c r="G271" s="133"/>
      <c r="H271" s="27"/>
      <c r="I271" s="27"/>
      <c r="J271" s="56"/>
    </row>
    <row r="272" spans="1:10" x14ac:dyDescent="0.2">
      <c r="A272" s="217"/>
      <c r="B272" s="134"/>
      <c r="C272" s="135" t="s">
        <v>240</v>
      </c>
      <c r="D272" s="4" t="s">
        <v>284</v>
      </c>
      <c r="E272" s="11">
        <v>182000</v>
      </c>
      <c r="F272" s="11">
        <v>172000</v>
      </c>
      <c r="G272" s="4" t="s">
        <v>285</v>
      </c>
      <c r="H272" s="27">
        <v>1</v>
      </c>
      <c r="I272" s="27">
        <v>1</v>
      </c>
      <c r="J272" s="56">
        <v>16</v>
      </c>
    </row>
    <row r="273" spans="1:10" x14ac:dyDescent="0.2">
      <c r="A273" s="217"/>
      <c r="B273" s="134"/>
      <c r="C273" s="135" t="s">
        <v>241</v>
      </c>
      <c r="D273" s="4" t="s">
        <v>286</v>
      </c>
      <c r="E273" s="11">
        <v>10000</v>
      </c>
      <c r="F273" s="11">
        <v>6000</v>
      </c>
      <c r="G273" s="27" t="s">
        <v>287</v>
      </c>
      <c r="H273" s="31"/>
      <c r="I273" s="31"/>
      <c r="J273" s="56">
        <v>16</v>
      </c>
    </row>
    <row r="274" spans="1:10" x14ac:dyDescent="0.2">
      <c r="A274" s="217"/>
      <c r="B274" s="134"/>
      <c r="C274" s="55" t="s">
        <v>288</v>
      </c>
      <c r="D274" s="136" t="s">
        <v>249</v>
      </c>
      <c r="E274" s="2">
        <v>1264000</v>
      </c>
      <c r="F274" s="2">
        <v>1194000</v>
      </c>
      <c r="G274" s="27"/>
      <c r="H274" s="31"/>
      <c r="I274" s="31"/>
      <c r="J274" s="137"/>
    </row>
    <row r="275" spans="1:10" x14ac:dyDescent="0.2">
      <c r="A275" s="217"/>
      <c r="B275" s="138"/>
      <c r="C275" s="132" t="s">
        <v>15</v>
      </c>
      <c r="D275" s="1" t="s">
        <v>289</v>
      </c>
      <c r="E275" s="124"/>
      <c r="F275" s="124"/>
      <c r="G275" s="27"/>
      <c r="H275" s="31"/>
      <c r="I275" s="31"/>
      <c r="J275" s="137"/>
    </row>
    <row r="276" spans="1:10" x14ac:dyDescent="0.2">
      <c r="A276" s="173"/>
      <c r="B276" s="221"/>
      <c r="C276" s="4" t="s">
        <v>240</v>
      </c>
      <c r="D276" s="32" t="s">
        <v>290</v>
      </c>
      <c r="E276" s="11">
        <v>1050000</v>
      </c>
      <c r="F276" s="11">
        <v>1050000</v>
      </c>
      <c r="G276" s="4" t="s">
        <v>291</v>
      </c>
      <c r="H276" s="139">
        <v>1</v>
      </c>
      <c r="I276" s="31">
        <v>1</v>
      </c>
      <c r="J276" s="56">
        <v>16</v>
      </c>
    </row>
    <row r="277" spans="1:10" x14ac:dyDescent="0.2">
      <c r="A277" s="173"/>
      <c r="B277" s="221"/>
      <c r="C277" s="1" t="s">
        <v>22</v>
      </c>
      <c r="D277" s="1" t="s">
        <v>292</v>
      </c>
      <c r="E277" s="12"/>
      <c r="F277" s="4"/>
      <c r="G277" s="27"/>
      <c r="H277" s="27"/>
      <c r="I277" s="27"/>
      <c r="J277" s="56"/>
    </row>
    <row r="278" spans="1:10" x14ac:dyDescent="0.2">
      <c r="A278" s="173"/>
      <c r="B278" s="221"/>
      <c r="C278" s="4" t="s">
        <v>240</v>
      </c>
      <c r="D278" s="4" t="s">
        <v>293</v>
      </c>
      <c r="E278" s="11">
        <v>10000</v>
      </c>
      <c r="F278" s="11">
        <v>10000</v>
      </c>
      <c r="G278" s="86" t="s">
        <v>294</v>
      </c>
      <c r="H278" s="27">
        <v>2</v>
      </c>
      <c r="I278" s="27">
        <v>3</v>
      </c>
      <c r="J278" s="56">
        <v>16</v>
      </c>
    </row>
    <row r="279" spans="1:10" x14ac:dyDescent="0.2">
      <c r="A279" s="173"/>
      <c r="B279" s="221"/>
      <c r="C279" s="4" t="s">
        <v>241</v>
      </c>
      <c r="D279" s="4" t="s">
        <v>295</v>
      </c>
      <c r="E279" s="11">
        <v>100000</v>
      </c>
      <c r="F279" s="11">
        <v>100000</v>
      </c>
      <c r="G279" s="27"/>
      <c r="H279" s="27"/>
      <c r="I279" s="27"/>
      <c r="J279" s="56">
        <v>16</v>
      </c>
    </row>
    <row r="280" spans="1:10" x14ac:dyDescent="0.2">
      <c r="A280" s="173"/>
      <c r="B280" s="221"/>
      <c r="C280" s="4" t="s">
        <v>242</v>
      </c>
      <c r="D280" s="4" t="s">
        <v>296</v>
      </c>
      <c r="E280" s="11">
        <v>20000</v>
      </c>
      <c r="F280" s="11">
        <v>10000</v>
      </c>
      <c r="G280" s="27"/>
      <c r="H280" s="27"/>
      <c r="I280" s="27"/>
      <c r="J280" s="56">
        <v>16</v>
      </c>
    </row>
    <row r="281" spans="1:10" x14ac:dyDescent="0.2">
      <c r="A281" s="173"/>
      <c r="B281" s="222"/>
      <c r="C281" s="4" t="s">
        <v>243</v>
      </c>
      <c r="D281" s="4" t="s">
        <v>297</v>
      </c>
      <c r="E281" s="11">
        <v>50000</v>
      </c>
      <c r="F281" s="11">
        <v>10000</v>
      </c>
      <c r="G281" s="4" t="s">
        <v>298</v>
      </c>
      <c r="H281" s="27">
        <v>0</v>
      </c>
      <c r="I281" s="27">
        <v>1</v>
      </c>
      <c r="J281" s="56">
        <v>16</v>
      </c>
    </row>
    <row r="282" spans="1:10" x14ac:dyDescent="0.2">
      <c r="A282" s="173"/>
      <c r="B282" s="140"/>
      <c r="C282" s="4" t="s">
        <v>299</v>
      </c>
      <c r="D282" s="4" t="s">
        <v>300</v>
      </c>
      <c r="E282" s="11">
        <v>34000</v>
      </c>
      <c r="F282" s="11">
        <v>14000</v>
      </c>
      <c r="G282" s="27"/>
      <c r="H282" s="27"/>
      <c r="I282" s="27"/>
      <c r="J282" s="56">
        <v>16</v>
      </c>
    </row>
    <row r="283" spans="1:10" x14ac:dyDescent="0.2">
      <c r="A283" s="173"/>
      <c r="B283" s="141"/>
      <c r="C283" s="27"/>
      <c r="D283" s="27"/>
      <c r="E283" s="4"/>
      <c r="F283" s="4"/>
      <c r="G283" s="27"/>
      <c r="H283" s="27"/>
      <c r="I283" s="27"/>
      <c r="J283" s="56"/>
    </row>
    <row r="284" spans="1:10" x14ac:dyDescent="0.2">
      <c r="A284" s="174"/>
      <c r="B284" s="170"/>
      <c r="C284" s="27"/>
      <c r="D284" s="27"/>
      <c r="E284" s="124"/>
      <c r="F284" s="4"/>
      <c r="G284" s="27"/>
      <c r="H284" s="27"/>
      <c r="I284" s="27"/>
      <c r="J284" s="56"/>
    </row>
    <row r="285" spans="1:10" ht="24" x14ac:dyDescent="0.2">
      <c r="A285" s="189"/>
      <c r="B285" s="190" t="s">
        <v>301</v>
      </c>
      <c r="C285" s="1" t="s">
        <v>302</v>
      </c>
      <c r="D285" s="8" t="s">
        <v>303</v>
      </c>
      <c r="E285" s="142">
        <v>2211000</v>
      </c>
      <c r="F285" s="2">
        <v>2266050</v>
      </c>
      <c r="G285" s="34"/>
      <c r="H285" s="27"/>
      <c r="I285" s="27"/>
      <c r="J285" s="56"/>
    </row>
    <row r="286" spans="1:10" x14ac:dyDescent="0.2">
      <c r="A286" s="173"/>
      <c r="B286" s="191"/>
      <c r="C286" s="1" t="s">
        <v>176</v>
      </c>
      <c r="D286" s="1" t="s">
        <v>304</v>
      </c>
      <c r="E286" s="143">
        <v>1244500</v>
      </c>
      <c r="F286" s="144">
        <v>1245500</v>
      </c>
      <c r="G286" s="4" t="s">
        <v>305</v>
      </c>
      <c r="H286" s="27">
        <v>8</v>
      </c>
      <c r="I286" s="27">
        <v>7</v>
      </c>
      <c r="J286" s="56">
        <v>16</v>
      </c>
    </row>
    <row r="287" spans="1:10" x14ac:dyDescent="0.2">
      <c r="A287" s="173"/>
      <c r="B287" s="191"/>
      <c r="C287" s="1" t="s">
        <v>22</v>
      </c>
      <c r="D287" s="40" t="s">
        <v>306</v>
      </c>
      <c r="E287" s="2">
        <v>966500</v>
      </c>
      <c r="F287" s="11">
        <v>1320550</v>
      </c>
      <c r="G287" s="4" t="s">
        <v>307</v>
      </c>
      <c r="H287" s="27">
        <v>4</v>
      </c>
      <c r="I287" s="27">
        <v>6</v>
      </c>
      <c r="J287" s="56">
        <v>16</v>
      </c>
    </row>
    <row r="288" spans="1:10" x14ac:dyDescent="0.2">
      <c r="A288" s="173"/>
      <c r="B288" s="191"/>
      <c r="C288" s="27"/>
      <c r="D288" s="1"/>
      <c r="E288" s="135"/>
      <c r="F288" s="4"/>
      <c r="G288" s="4" t="s">
        <v>308</v>
      </c>
      <c r="H288" s="27">
        <v>12</v>
      </c>
      <c r="I288" s="27">
        <v>13</v>
      </c>
      <c r="J288" s="56">
        <v>16</v>
      </c>
    </row>
    <row r="289" spans="1:10" x14ac:dyDescent="0.2">
      <c r="A289" s="174"/>
      <c r="B289" s="192"/>
      <c r="C289" s="27"/>
      <c r="D289" s="27"/>
      <c r="E289" s="4"/>
      <c r="F289" s="4"/>
      <c r="G289" s="4" t="s">
        <v>309</v>
      </c>
      <c r="H289" s="27">
        <v>60</v>
      </c>
      <c r="I289" s="27">
        <v>70</v>
      </c>
      <c r="J289" s="56">
        <v>16</v>
      </c>
    </row>
    <row r="290" spans="1:10" ht="18" x14ac:dyDescent="0.2">
      <c r="A290" s="27"/>
      <c r="B290" s="145" t="s">
        <v>310</v>
      </c>
      <c r="C290" s="27"/>
      <c r="D290" s="1"/>
      <c r="E290" s="2">
        <v>49423534.579999998</v>
      </c>
      <c r="F290" s="2">
        <v>107353072.90000001</v>
      </c>
      <c r="G290" s="27"/>
      <c r="H290" s="27"/>
      <c r="I290" s="27"/>
      <c r="J290" s="56"/>
    </row>
    <row r="291" spans="1:10" ht="48" x14ac:dyDescent="0.2">
      <c r="A291" s="22" t="s">
        <v>1</v>
      </c>
      <c r="B291" s="22" t="s">
        <v>2</v>
      </c>
      <c r="C291" s="22" t="s">
        <v>3</v>
      </c>
      <c r="D291" s="22" t="s">
        <v>4</v>
      </c>
      <c r="E291" s="23" t="s">
        <v>5</v>
      </c>
      <c r="F291" s="23" t="s">
        <v>6</v>
      </c>
      <c r="G291" s="22" t="s">
        <v>7</v>
      </c>
      <c r="H291" s="22" t="s">
        <v>8</v>
      </c>
      <c r="I291" s="22" t="s">
        <v>9</v>
      </c>
      <c r="J291" s="22" t="s">
        <v>10</v>
      </c>
    </row>
    <row r="292" spans="1:10" s="24" customFormat="1" ht="38.25" customHeight="1" x14ac:dyDescent="0.2">
      <c r="A292" s="193" t="s">
        <v>311</v>
      </c>
      <c r="B292" s="194"/>
      <c r="C292" s="194"/>
      <c r="D292" s="194"/>
      <c r="E292" s="194"/>
      <c r="F292" s="194"/>
      <c r="G292" s="194"/>
      <c r="H292" s="194"/>
      <c r="I292" s="194"/>
      <c r="J292" s="195"/>
    </row>
    <row r="293" spans="1:10" ht="40.9" customHeight="1" x14ac:dyDescent="0.2">
      <c r="A293" s="172" t="s">
        <v>312</v>
      </c>
      <c r="B293" s="190" t="s">
        <v>313</v>
      </c>
      <c r="C293" s="198" t="s">
        <v>94</v>
      </c>
      <c r="D293" s="198" t="s">
        <v>314</v>
      </c>
      <c r="E293" s="201">
        <v>97000</v>
      </c>
      <c r="F293" s="201">
        <v>93000</v>
      </c>
      <c r="G293" s="204" t="s">
        <v>315</v>
      </c>
      <c r="H293" s="207">
        <v>93000</v>
      </c>
      <c r="I293" s="210">
        <v>1</v>
      </c>
      <c r="J293" s="213" t="s">
        <v>316</v>
      </c>
    </row>
    <row r="294" spans="1:10" ht="72.599999999999994" customHeight="1" x14ac:dyDescent="0.2">
      <c r="A294" s="173"/>
      <c r="B294" s="196"/>
      <c r="C294" s="199"/>
      <c r="D294" s="199"/>
      <c r="E294" s="202"/>
      <c r="F294" s="202"/>
      <c r="G294" s="205"/>
      <c r="H294" s="208"/>
      <c r="I294" s="211"/>
      <c r="J294" s="214"/>
    </row>
    <row r="295" spans="1:10" ht="13.15" hidden="1" customHeight="1" x14ac:dyDescent="0.2">
      <c r="A295" s="173"/>
      <c r="B295" s="196"/>
      <c r="C295" s="199"/>
      <c r="D295" s="199"/>
      <c r="E295" s="202"/>
      <c r="F295" s="202"/>
      <c r="G295" s="205"/>
      <c r="H295" s="208"/>
      <c r="I295" s="211"/>
      <c r="J295" s="214"/>
    </row>
    <row r="296" spans="1:10" ht="13.15" hidden="1" customHeight="1" x14ac:dyDescent="0.2">
      <c r="A296" s="173"/>
      <c r="B296" s="196"/>
      <c r="C296" s="199"/>
      <c r="D296" s="199"/>
      <c r="E296" s="202"/>
      <c r="F296" s="202"/>
      <c r="G296" s="205"/>
      <c r="H296" s="208"/>
      <c r="I296" s="211"/>
      <c r="J296" s="214"/>
    </row>
    <row r="297" spans="1:10" ht="12.6" hidden="1" customHeight="1" x14ac:dyDescent="0.2">
      <c r="A297" s="173"/>
      <c r="B297" s="196"/>
      <c r="C297" s="199"/>
      <c r="D297" s="199"/>
      <c r="E297" s="202"/>
      <c r="F297" s="202"/>
      <c r="G297" s="205"/>
      <c r="H297" s="208"/>
      <c r="I297" s="211"/>
      <c r="J297" s="214"/>
    </row>
    <row r="298" spans="1:10" ht="13.15" hidden="1" customHeight="1" x14ac:dyDescent="0.2">
      <c r="A298" s="173"/>
      <c r="B298" s="196"/>
      <c r="C298" s="199"/>
      <c r="D298" s="199"/>
      <c r="E298" s="202"/>
      <c r="F298" s="202"/>
      <c r="G298" s="205"/>
      <c r="H298" s="208"/>
      <c r="I298" s="211"/>
      <c r="J298" s="214"/>
    </row>
    <row r="299" spans="1:10" ht="12.6" hidden="1" customHeight="1" x14ac:dyDescent="0.2">
      <c r="A299" s="173"/>
      <c r="B299" s="196"/>
      <c r="C299" s="199"/>
      <c r="D299" s="199"/>
      <c r="E299" s="202"/>
      <c r="F299" s="202"/>
      <c r="G299" s="205"/>
      <c r="H299" s="208"/>
      <c r="I299" s="211"/>
      <c r="J299" s="214"/>
    </row>
    <row r="300" spans="1:10" ht="13.15" hidden="1" customHeight="1" x14ac:dyDescent="0.2">
      <c r="A300" s="173"/>
      <c r="B300" s="196"/>
      <c r="C300" s="199"/>
      <c r="D300" s="199"/>
      <c r="E300" s="202"/>
      <c r="F300" s="202"/>
      <c r="G300" s="205"/>
      <c r="H300" s="208"/>
      <c r="I300" s="211"/>
      <c r="J300" s="214"/>
    </row>
    <row r="301" spans="1:10" ht="13.15" hidden="1" customHeight="1" x14ac:dyDescent="0.2">
      <c r="A301" s="173"/>
      <c r="B301" s="196"/>
      <c r="C301" s="199"/>
      <c r="D301" s="199"/>
      <c r="E301" s="202"/>
      <c r="F301" s="202"/>
      <c r="G301" s="205"/>
      <c r="H301" s="208"/>
      <c r="I301" s="211"/>
      <c r="J301" s="214"/>
    </row>
    <row r="302" spans="1:10" ht="13.15" hidden="1" customHeight="1" x14ac:dyDescent="0.2">
      <c r="A302" s="173"/>
      <c r="B302" s="196"/>
      <c r="C302" s="199"/>
      <c r="D302" s="199"/>
      <c r="E302" s="202"/>
      <c r="F302" s="202"/>
      <c r="G302" s="205"/>
      <c r="H302" s="208"/>
      <c r="I302" s="211"/>
      <c r="J302" s="214"/>
    </row>
    <row r="303" spans="1:10" ht="13.15" hidden="1" customHeight="1" x14ac:dyDescent="0.2">
      <c r="A303" s="173"/>
      <c r="B303" s="196"/>
      <c r="C303" s="199"/>
      <c r="D303" s="199"/>
      <c r="E303" s="202"/>
      <c r="F303" s="202"/>
      <c r="G303" s="205"/>
      <c r="H303" s="208"/>
      <c r="I303" s="211"/>
      <c r="J303" s="214"/>
    </row>
    <row r="304" spans="1:10" ht="13.15" hidden="1" customHeight="1" x14ac:dyDescent="0.2">
      <c r="A304" s="173"/>
      <c r="B304" s="196"/>
      <c r="C304" s="199"/>
      <c r="D304" s="199"/>
      <c r="E304" s="202"/>
      <c r="F304" s="202"/>
      <c r="G304" s="205"/>
      <c r="H304" s="208"/>
      <c r="I304" s="211"/>
      <c r="J304" s="214"/>
    </row>
    <row r="305" spans="1:10" ht="13.15" hidden="1" customHeight="1" x14ac:dyDescent="0.2">
      <c r="A305" s="173"/>
      <c r="B305" s="196"/>
      <c r="C305" s="199"/>
      <c r="D305" s="199"/>
      <c r="E305" s="202"/>
      <c r="F305" s="202"/>
      <c r="G305" s="205"/>
      <c r="H305" s="208"/>
      <c r="I305" s="211"/>
      <c r="J305" s="214"/>
    </row>
    <row r="306" spans="1:10" ht="13.15" hidden="1" customHeight="1" x14ac:dyDescent="0.2">
      <c r="A306" s="173"/>
      <c r="B306" s="196"/>
      <c r="C306" s="199"/>
      <c r="D306" s="199"/>
      <c r="E306" s="202"/>
      <c r="F306" s="202"/>
      <c r="G306" s="205"/>
      <c r="H306" s="208"/>
      <c r="I306" s="211"/>
      <c r="J306" s="214"/>
    </row>
    <row r="307" spans="1:10" ht="13.15" hidden="1" customHeight="1" x14ac:dyDescent="0.2">
      <c r="A307" s="173"/>
      <c r="B307" s="196"/>
      <c r="C307" s="199"/>
      <c r="D307" s="199"/>
      <c r="E307" s="202"/>
      <c r="F307" s="202"/>
      <c r="G307" s="205"/>
      <c r="H307" s="208"/>
      <c r="I307" s="211"/>
      <c r="J307" s="214"/>
    </row>
    <row r="308" spans="1:10" ht="13.15" hidden="1" customHeight="1" x14ac:dyDescent="0.2">
      <c r="A308" s="173"/>
      <c r="B308" s="196"/>
      <c r="C308" s="199"/>
      <c r="D308" s="199"/>
      <c r="E308" s="202"/>
      <c r="F308" s="202"/>
      <c r="G308" s="205"/>
      <c r="H308" s="208"/>
      <c r="I308" s="211"/>
      <c r="J308" s="214"/>
    </row>
    <row r="309" spans="1:10" ht="13.15" hidden="1" customHeight="1" x14ac:dyDescent="0.2">
      <c r="A309" s="173"/>
      <c r="B309" s="196"/>
      <c r="C309" s="199"/>
      <c r="D309" s="199"/>
      <c r="E309" s="202"/>
      <c r="F309" s="202"/>
      <c r="G309" s="205"/>
      <c r="H309" s="208"/>
      <c r="I309" s="211"/>
      <c r="J309" s="214"/>
    </row>
    <row r="310" spans="1:10" ht="13.15" hidden="1" customHeight="1" x14ac:dyDescent="0.2">
      <c r="A310" s="173"/>
      <c r="B310" s="196"/>
      <c r="C310" s="199"/>
      <c r="D310" s="199"/>
      <c r="E310" s="202"/>
      <c r="F310" s="202"/>
      <c r="G310" s="205"/>
      <c r="H310" s="208"/>
      <c r="I310" s="211"/>
      <c r="J310" s="214"/>
    </row>
    <row r="311" spans="1:10" ht="13.15" hidden="1" customHeight="1" x14ac:dyDescent="0.2">
      <c r="A311" s="173"/>
      <c r="B311" s="196"/>
      <c r="C311" s="199"/>
      <c r="D311" s="199"/>
      <c r="E311" s="202"/>
      <c r="F311" s="202"/>
      <c r="G311" s="205"/>
      <c r="H311" s="208"/>
      <c r="I311" s="211"/>
      <c r="J311" s="214"/>
    </row>
    <row r="312" spans="1:10" ht="4.1500000000000004" customHeight="1" x14ac:dyDescent="0.2">
      <c r="A312" s="173"/>
      <c r="B312" s="197"/>
      <c r="C312" s="200"/>
      <c r="D312" s="200"/>
      <c r="E312" s="203"/>
      <c r="F312" s="203"/>
      <c r="G312" s="206"/>
      <c r="H312" s="209"/>
      <c r="I312" s="212"/>
      <c r="J312" s="215"/>
    </row>
    <row r="313" spans="1:10" x14ac:dyDescent="0.2">
      <c r="A313" s="175" t="s">
        <v>71</v>
      </c>
      <c r="B313" s="176"/>
      <c r="C313" s="176"/>
      <c r="D313" s="177"/>
      <c r="E313" s="146">
        <f>E293+E295+E299+E304+E309</f>
        <v>97000</v>
      </c>
      <c r="F313" s="146">
        <f>F293+F295+F299+F304+F309</f>
        <v>93000</v>
      </c>
      <c r="G313" s="178"/>
      <c r="H313" s="179"/>
      <c r="I313" s="179"/>
      <c r="J313" s="180"/>
    </row>
    <row r="315" spans="1:10" x14ac:dyDescent="0.2">
      <c r="D315" s="20" t="s">
        <v>400</v>
      </c>
    </row>
    <row r="317" spans="1:10" x14ac:dyDescent="0.2">
      <c r="D317" s="20" t="s">
        <v>401</v>
      </c>
    </row>
    <row r="319" spans="1:10" x14ac:dyDescent="0.2">
      <c r="B319" s="20" t="s">
        <v>402</v>
      </c>
    </row>
    <row r="326" spans="7:7" s="257" customFormat="1" ht="18.75" x14ac:dyDescent="0.3">
      <c r="G326" s="171" t="s">
        <v>403</v>
      </c>
    </row>
    <row r="327" spans="7:7" s="257" customFormat="1" ht="18.75" x14ac:dyDescent="0.3">
      <c r="G327" s="171" t="s">
        <v>404</v>
      </c>
    </row>
    <row r="328" spans="7:7" s="257" customFormat="1" ht="18.75" x14ac:dyDescent="0.3">
      <c r="G328" s="171"/>
    </row>
    <row r="329" spans="7:7" s="257" customFormat="1" ht="18.75" x14ac:dyDescent="0.3">
      <c r="G329" s="171"/>
    </row>
    <row r="330" spans="7:7" s="257" customFormat="1" ht="18.75" x14ac:dyDescent="0.3">
      <c r="G330" s="171"/>
    </row>
    <row r="331" spans="7:7" s="257" customFormat="1" ht="18.75" x14ac:dyDescent="0.3"/>
    <row r="332" spans="7:7" s="257" customFormat="1" ht="18.75" x14ac:dyDescent="0.3"/>
    <row r="333" spans="7:7" s="257" customFormat="1" ht="18.75" x14ac:dyDescent="0.3">
      <c r="G333" s="171" t="s">
        <v>405</v>
      </c>
    </row>
  </sheetData>
  <mergeCells count="68">
    <mergeCell ref="A186:D186"/>
    <mergeCell ref="G186:J186"/>
    <mergeCell ref="C162:D162"/>
    <mergeCell ref="A164:J164"/>
    <mergeCell ref="A165:A185"/>
    <mergeCell ref="B165:B166"/>
    <mergeCell ref="B167:B170"/>
    <mergeCell ref="B171:B173"/>
    <mergeCell ref="B174:B176"/>
    <mergeCell ref="B177:B179"/>
    <mergeCell ref="B180:B183"/>
    <mergeCell ref="B184:B185"/>
    <mergeCell ref="A32:K32"/>
    <mergeCell ref="A60:J60"/>
    <mergeCell ref="A61:A94"/>
    <mergeCell ref="B61:B94"/>
    <mergeCell ref="C62:C66"/>
    <mergeCell ref="D62:D66"/>
    <mergeCell ref="E62:E66"/>
    <mergeCell ref="F62:F66"/>
    <mergeCell ref="C70:C71"/>
    <mergeCell ref="D70:D71"/>
    <mergeCell ref="E70:E71"/>
    <mergeCell ref="F70:F71"/>
    <mergeCell ref="A28:D28"/>
    <mergeCell ref="A29:D29"/>
    <mergeCell ref="G29:J29"/>
    <mergeCell ref="A2:K2"/>
    <mergeCell ref="A6:J6"/>
    <mergeCell ref="A7:A27"/>
    <mergeCell ref="B7:B8"/>
    <mergeCell ref="B9:B14"/>
    <mergeCell ref="B15:B16"/>
    <mergeCell ref="B17:B27"/>
    <mergeCell ref="A247:J247"/>
    <mergeCell ref="A248:A261"/>
    <mergeCell ref="B248:B252"/>
    <mergeCell ref="B253:B258"/>
    <mergeCell ref="B259:B261"/>
    <mergeCell ref="A262:A265"/>
    <mergeCell ref="B262:B265"/>
    <mergeCell ref="A266:A284"/>
    <mergeCell ref="B266:B270"/>
    <mergeCell ref="B276:B281"/>
    <mergeCell ref="A313:D313"/>
    <mergeCell ref="G313:J313"/>
    <mergeCell ref="A285:A289"/>
    <mergeCell ref="B285:B289"/>
    <mergeCell ref="A292:J292"/>
    <mergeCell ref="A293:A312"/>
    <mergeCell ref="B293:B312"/>
    <mergeCell ref="C293:C312"/>
    <mergeCell ref="D293:D312"/>
    <mergeCell ref="E293:E312"/>
    <mergeCell ref="F293:F312"/>
    <mergeCell ref="G293:G312"/>
    <mergeCell ref="H293:H312"/>
    <mergeCell ref="I293:I312"/>
    <mergeCell ref="J293:J312"/>
    <mergeCell ref="A235:A243"/>
    <mergeCell ref="B235:B243"/>
    <mergeCell ref="A244:D244"/>
    <mergeCell ref="G244:J244"/>
    <mergeCell ref="A191:J191"/>
    <mergeCell ref="A192:A228"/>
    <mergeCell ref="B192:B196"/>
    <mergeCell ref="B197:B223"/>
    <mergeCell ref="B224:B22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firstPageNumber="75" orientation="landscape" useFirstPageNumber="1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Sheet1</vt:lpstr>
      <vt:lpstr>Sheet1!Ispis_naslova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2016-11-24T08:44:39Z</dcterms:modified>
</cp:coreProperties>
</file>